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omisionenergia-my.sharepoint.com/personal/onedrive-subdeptargedis_cne_cl/Documents/SDT/SSMM/Procesos cuadrienales/SSMM 2026-2030/02 Bases/03 Elaboración bases finales/Anexo 3 ITF/"/>
    </mc:Choice>
  </mc:AlternateContent>
  <xr:revisionPtr revIDLastSave="68" documentId="8_{45F9DF70-66FA-431D-80D3-76046B53DD7B}" xr6:coauthVersionLast="47" xr6:coauthVersionMax="47" xr10:uidLastSave="{1AD3E5F6-4EB0-4660-98F0-BD92C31C76B5}"/>
  <bookViews>
    <workbookView xWindow="-120" yWindow="-120" windowWidth="29040" windowHeight="15720" xr2:uid="{3CC533B9-DF20-401C-9048-1F109E753E0B}"/>
  </bookViews>
  <sheets>
    <sheet name="3.2.1 Áreas SE" sheetId="9" r:id="rId1"/>
    <sheet name="3.2.2 Subestaciones" sheetId="1" r:id="rId2"/>
    <sheet name="3.2.3 Edificios SE" sheetId="12" r:id="rId3"/>
    <sheet name="3.2.4 Patios" sheetId="2" r:id="rId4"/>
    <sheet name="3.2.5 Paños" sheetId="10" r:id="rId5"/>
    <sheet name="3.2.6a Transformadores Técnico" sheetId="4" r:id="rId6"/>
    <sheet name="3.2.6b Transformadores Año Base" sheetId="13" r:id="rId7"/>
    <sheet name="3.2.7 Elementos" sheetId="11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4" l="1"/>
  <c r="C5" i="13" s="1"/>
  <c r="A6" i="4"/>
  <c r="C6" i="13" s="1"/>
  <c r="A7" i="4"/>
  <c r="C7" i="13" s="1"/>
  <c r="A8" i="4"/>
  <c r="C8" i="13" s="1"/>
  <c r="A9" i="4"/>
  <c r="C9" i="13" s="1"/>
  <c r="A10" i="4"/>
  <c r="C10" i="13" s="1"/>
  <c r="A11" i="4"/>
  <c r="C11" i="13" s="1"/>
  <c r="A12" i="4"/>
  <c r="C12" i="13" s="1"/>
  <c r="A13" i="4"/>
  <c r="C13" i="13" s="1"/>
  <c r="A14" i="4"/>
  <c r="C14" i="13" s="1"/>
  <c r="A15" i="4"/>
  <c r="C15" i="13" s="1"/>
  <c r="A16" i="4"/>
  <c r="C16" i="13" s="1"/>
  <c r="A17" i="4"/>
  <c r="C17" i="13" s="1"/>
  <c r="A18" i="4"/>
  <c r="C18" i="13" s="1"/>
  <c r="A19" i="4"/>
  <c r="C19" i="13" s="1"/>
  <c r="A20" i="4"/>
  <c r="C20" i="13" s="1"/>
  <c r="A21" i="4"/>
  <c r="C21" i="13" s="1"/>
  <c r="A22" i="4"/>
  <c r="C22" i="13" s="1"/>
  <c r="A23" i="4"/>
  <c r="C23" i="13" s="1"/>
  <c r="A24" i="4"/>
  <c r="C24" i="13" s="1"/>
  <c r="A25" i="4"/>
  <c r="C25" i="13" s="1"/>
  <c r="A26" i="4"/>
  <c r="C26" i="13" s="1"/>
  <c r="A27" i="4"/>
  <c r="C27" i="13" s="1"/>
  <c r="A28" i="4"/>
  <c r="C28" i="13" s="1"/>
  <c r="A4" i="4"/>
  <c r="C4" i="13" s="1"/>
  <c r="A5" i="10"/>
  <c r="A6" i="10"/>
  <c r="A7" i="10"/>
  <c r="A8" i="10"/>
  <c r="A9" i="10"/>
  <c r="A10" i="10"/>
  <c r="A11" i="10"/>
  <c r="A12" i="10"/>
  <c r="A13" i="10"/>
  <c r="A14" i="10"/>
  <c r="A15" i="10"/>
  <c r="A16" i="10"/>
  <c r="A17" i="10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4" i="2"/>
  <c r="A5" i="1"/>
  <c r="A6" i="1"/>
  <c r="A7" i="1"/>
  <c r="A8" i="1"/>
  <c r="A9" i="1"/>
  <c r="A10" i="1"/>
  <c r="A11" i="1"/>
  <c r="A12" i="1"/>
  <c r="A13" i="1"/>
  <c r="A4" i="1"/>
  <c r="P5" i="12" l="1"/>
  <c r="P6" i="12"/>
  <c r="P7" i="12"/>
  <c r="P8" i="12"/>
  <c r="P9" i="12"/>
  <c r="P10" i="12"/>
  <c r="P11" i="12"/>
  <c r="P12" i="12"/>
  <c r="P13" i="12"/>
  <c r="P4" i="12"/>
  <c r="A4" i="10" l="1"/>
  <c r="A4" i="12"/>
  <c r="A13" i="9"/>
  <c r="A12" i="9"/>
  <c r="A11" i="9"/>
  <c r="A10" i="9"/>
  <c r="A9" i="9"/>
  <c r="A8" i="9"/>
  <c r="A7" i="9"/>
  <c r="A6" i="9"/>
  <c r="A5" i="9"/>
  <c r="A4" i="9"/>
</calcChain>
</file>

<file path=xl/sharedStrings.xml><?xml version="1.0" encoding="utf-8"?>
<sst xmlns="http://schemas.openxmlformats.org/spreadsheetml/2006/main" count="238" uniqueCount="166">
  <si>
    <t>Sistema</t>
  </si>
  <si>
    <t>Propietario</t>
  </si>
  <si>
    <t>Fecha de puesta en servicio</t>
  </si>
  <si>
    <t>Tensión [kV]</t>
  </si>
  <si>
    <t>ID</t>
  </si>
  <si>
    <t>Nombre</t>
  </si>
  <si>
    <t>(1)</t>
  </si>
  <si>
    <t>(2)</t>
  </si>
  <si>
    <t>Cantidad</t>
  </si>
  <si>
    <t>Vida útil</t>
  </si>
  <si>
    <t>Flete a obra expresado como porcentaje del precio unitario del elemento respectivo.</t>
  </si>
  <si>
    <t>Montaje del elemento respectivo expresado en dólares de diciembre de 2024.</t>
  </si>
  <si>
    <t>Costo unitario preliminar del elemento expresado en dólares de diciembre de 2024.</t>
  </si>
  <si>
    <t>Bienes intangibles expresados en dólares de diciembre de 2024.</t>
  </si>
  <si>
    <t>Capital de explotación expresado en dólares de diciembre de 2024.</t>
  </si>
  <si>
    <t>Costo unitario del elemento expresado en dólares de diciembre de 2024, el cual se determina mediante la siguiente expresión:</t>
  </si>
  <si>
    <t>Anualidad del costo unitario del elemento expresado en dólares de diciembre de 2024, considerando las vidas útiles y la tasa de descuento establecidas en estas bases.</t>
  </si>
  <si>
    <t>Precio unitario del elemento expresado en dólares de diciembre de 2024.</t>
  </si>
  <si>
    <t>Intereses intercalarios expresados como porcentaje del precio unitario más los recargos de fletes y montaje, ingeniería y gastos generales, del elemento respectivo.</t>
  </si>
  <si>
    <t>ID (1)</t>
  </si>
  <si>
    <t>Disposición constructiva: Intemperie, Encapsulada, Mixta, Otra (indicar).</t>
  </si>
  <si>
    <t>ID Área (1)</t>
  </si>
  <si>
    <t>Disposición constructiva (2)</t>
  </si>
  <si>
    <t>Identificador del área de la hoja Áreas SE con la descripción del polígono utilizado por la subestación.</t>
  </si>
  <si>
    <t>Subestación ID (1)</t>
  </si>
  <si>
    <t>Patio ID (1)</t>
  </si>
  <si>
    <t>Tipo de Uso (2)</t>
  </si>
  <si>
    <t>Señalar el tipo de uso que tiene el paño: Generación, Transmisión, Alimentadores, Otro (indicar).</t>
  </si>
  <si>
    <t>Tipo de Transformador (2)</t>
  </si>
  <si>
    <t>Señalar tipo: Autotransformador trifásico, Transformador trifásico, Banco de autotransformadores monofásicos, Banco de transformadores monofásicos, Autotransformador monofásico, Otro (señalar).</t>
  </si>
  <si>
    <t>Tensión primario [kV]</t>
  </si>
  <si>
    <t>Tensión secundario [kV]</t>
  </si>
  <si>
    <t>Tensión terciario [kV]</t>
  </si>
  <si>
    <t>Identificador del Paño de la hoja Paños al que se conecta.</t>
  </si>
  <si>
    <t>Identificador de la subestación de la hoja Subestaciones dónde se ubica el transformador.</t>
  </si>
  <si>
    <t>Identificador del Patio de la hoja Patios en el que se encuentra el paño.</t>
  </si>
  <si>
    <t>Identificador de la subestación de la hoja Subestaciones dónde se encuentra el patio.</t>
  </si>
  <si>
    <t>Año de fabricación</t>
  </si>
  <si>
    <t>Capacidad [kVA]</t>
  </si>
  <si>
    <t>Estado del transformador según: Servicio, Reserva conectada, Reserva en frío.</t>
  </si>
  <si>
    <t>Tipo aislación</t>
  </si>
  <si>
    <t>Tipo refrigeración</t>
  </si>
  <si>
    <t>Grupo conexión</t>
  </si>
  <si>
    <t>Señalar Sí/No</t>
  </si>
  <si>
    <t>Señalar número y % de razón de cada uno, desde el mínimo hasta el máximo.</t>
  </si>
  <si>
    <t>CTBC</t>
  </si>
  <si>
    <t>Peso [ton]</t>
  </si>
  <si>
    <t>Tipo fundación</t>
  </si>
  <si>
    <t>Tipo malla puesta a tierra</t>
  </si>
  <si>
    <t>Reactancia [%]</t>
  </si>
  <si>
    <t>Pérdidas en el cobre [kW]</t>
  </si>
  <si>
    <t>Pérdidas en vacío [kW]</t>
  </si>
  <si>
    <t>Días mantenimiento anual</t>
  </si>
  <si>
    <t>Flujo máximo año base [kW]</t>
  </si>
  <si>
    <t>Flujo de energía año base [MWh]</t>
  </si>
  <si>
    <t>Naturaleza del elemento (1)</t>
  </si>
  <si>
    <t>Infraestructura a la que pertenece (2)</t>
  </si>
  <si>
    <t>Identificador de infraestructura (3)</t>
  </si>
  <si>
    <t>Descripción</t>
  </si>
  <si>
    <t>Tipo de extinción (4)</t>
  </si>
  <si>
    <t>Tipo de reconexión (5)</t>
  </si>
  <si>
    <t>Tipo de desconectador</t>
  </si>
  <si>
    <t>Identificador del elemento de infraestructura asociado.</t>
  </si>
  <si>
    <t>Describir tipo de extinción de arco (flujo de aceite, aire, entre otros) y mecanismo de separación de fases (aire comprimido u otro).</t>
  </si>
  <si>
    <t>Reconexión Manual o automática.</t>
  </si>
  <si>
    <t>Interruptor, Desconectador, Equipo de protección, Equipo de compensación, Equipo de control, Equipo de medida, Equipo de telecomunicaciones, Banco de baterías, Otro (indicar)</t>
  </si>
  <si>
    <t>Capacidad de interrupción nominal [A]</t>
  </si>
  <si>
    <t>Capacidad de interrupción de corto circuito [A]</t>
  </si>
  <si>
    <t>Tasa de falla o apertura propia del elemento, sin considerar aquellos producto de fallas o aperturas generadas en otros elementos.</t>
  </si>
  <si>
    <t>Tasa de falla [fallas/año] (6)</t>
  </si>
  <si>
    <t>Clase del elemento</t>
  </si>
  <si>
    <t>Tipo de uso (3)</t>
  </si>
  <si>
    <t>ID de paño de conexión primario (4)</t>
  </si>
  <si>
    <t>ID de paño de conexión secundario (4)</t>
  </si>
  <si>
    <t>ID de paño de conexión terciario (4)</t>
  </si>
  <si>
    <t>Estado del equipo (5)</t>
  </si>
  <si>
    <t>Cambiador de taps bajo carga (6)</t>
  </si>
  <si>
    <t>Número de taps (7)</t>
  </si>
  <si>
    <t>Señalar el tipo de uso que tiene el transformador: Generación, Transmisión, Alimentadores, Otro (indicar).</t>
  </si>
  <si>
    <t>Flete a bodega expresado como porcentaje del precio unitario del elemento respectivo cuando corresponda.</t>
  </si>
  <si>
    <t>Bodegaje expresado como porcentaje del precio unitario del elemento respectivo cuando corresponda.</t>
  </si>
  <si>
    <t>Denominación (2)</t>
  </si>
  <si>
    <r>
      <t>Superficie [m</t>
    </r>
    <r>
      <rPr>
        <b/>
        <vertAlign val="superscript"/>
        <sz val="11"/>
        <color theme="1"/>
        <rFont val="Aptos Narrow"/>
        <family val="2"/>
        <scheme val="minor"/>
      </rPr>
      <t>2</t>
    </r>
    <r>
      <rPr>
        <b/>
        <sz val="11"/>
        <color theme="1"/>
        <rFont val="Aptos Narrow"/>
        <family val="2"/>
        <scheme val="minor"/>
      </rPr>
      <t>]</t>
    </r>
  </si>
  <si>
    <t>Denominación o nombre del elemento asociado al área</t>
  </si>
  <si>
    <t>Denominación</t>
  </si>
  <si>
    <t>Tipo de construcción</t>
  </si>
  <si>
    <t>Número de pisos</t>
  </si>
  <si>
    <t>Año construcción</t>
  </si>
  <si>
    <t>Número de habitaciones</t>
  </si>
  <si>
    <t>Número de baños</t>
  </si>
  <si>
    <t>Descripción de uso: casa nochero, edificio para albergue de equipos y empleados, para control y comando, galpones, u otro.</t>
  </si>
  <si>
    <t>Porcentaje de asignación al sistema de generación transmisión, excluyendo los porcentajes asignables a distribución o a otros sistemas o servicios administrados por la misma empresa.</t>
  </si>
  <si>
    <t>(3)</t>
  </si>
  <si>
    <t>Completar con el identificador de la subestación dónde se encuentra el edificio.</t>
  </si>
  <si>
    <t>Señalar infraestructura que opera: Paño, Transformador, Patio, Subestación.</t>
  </si>
  <si>
    <t>Ingeniería expresada como porcentaje del precio unitario más los recargos de flete a obra y montaje del elemento respectivo.</t>
  </si>
  <si>
    <t>Gastos generales expresados como porcentaje del precio unitario más los recargos de flete a obra y montaje del elemento respectivo.</t>
  </si>
  <si>
    <t>Ingeniería expresada como porcentaje del precio unitario más los recargos de flete a bodega, bodegaje, flete a obra y montaje del elemento respectivo.</t>
  </si>
  <si>
    <t>Gastos generales expresados como porcentaje del precio unitario más los recargos de flete a bodega, bodegaje, flete a obra y montaje del elemento respectivo.</t>
  </si>
  <si>
    <t>Intereses intercalarios expresados como porcentaje del precio unitario más los recargos de flete a bodega, bodegaje, flete a obra y montaje, ingeniería y gastos generales, del elemento respectivo.</t>
  </si>
  <si>
    <t>Cuadro 3.2.1: Información georreferenciada de las áreas utilizadas por subestaciones y edificios.</t>
  </si>
  <si>
    <t>Cuadro 3.2.2: Información técnica general de las subestaciones.</t>
  </si>
  <si>
    <t>Cuadro 3.2.3: Información técnica de los edificios utilizados en subestaciones.</t>
  </si>
  <si>
    <t>Cuadro 3.2.7: Información técnica y valorización de los elementos que componen la subestación.</t>
  </si>
  <si>
    <t>Cuadro 3.2.5: Información técnica de los paños.</t>
  </si>
  <si>
    <t>Cuadro 3.2.4: Información técnica de los patios de subestaciones.</t>
  </si>
  <si>
    <t>Tipo (1)</t>
  </si>
  <si>
    <t>(4)</t>
  </si>
  <si>
    <t>Señalar si corresponde a edificio, terreno u otro (indicar).</t>
  </si>
  <si>
    <t>Identificador debe coincidir con el identificador del polígono georreferenciado en el GIS, según lo establecido en las bases.</t>
  </si>
  <si>
    <t>Área asociada (2)</t>
  </si>
  <si>
    <t>ID Subestación (3)</t>
  </si>
  <si>
    <t>Uso (4)</t>
  </si>
  <si>
    <t>Asignación (5)</t>
  </si>
  <si>
    <t>(5)</t>
  </si>
  <si>
    <t>Superficie [m2]</t>
  </si>
  <si>
    <t>VidaUtil</t>
  </si>
  <si>
    <t>PU US$/m2 (6)</t>
  </si>
  <si>
    <t>PU US$ (7)</t>
  </si>
  <si>
    <t>BI US$ (8)</t>
  </si>
  <si>
    <t>CE US$ (9)</t>
  </si>
  <si>
    <t>CU US$ (10)</t>
  </si>
  <si>
    <t>aCU US$ (11)</t>
  </si>
  <si>
    <t>Precio unitario por metro cuadrado del elemento expresado en dólares de diciembre de 2024.</t>
  </si>
  <si>
    <t>Anualidad del costo unitario del elemento expresado en dólares de diciembre de 2020, considerando las vidas útiles y la tasa de descuento establecidas en las bases.</t>
  </si>
  <si>
    <t>(6)</t>
  </si>
  <si>
    <t>(7)</t>
  </si>
  <si>
    <t>(8)</t>
  </si>
  <si>
    <t>(9)</t>
  </si>
  <si>
    <t>(10)</t>
  </si>
  <si>
    <t>(11)</t>
  </si>
  <si>
    <t>(12)</t>
  </si>
  <si>
    <t>(13)</t>
  </si>
  <si>
    <t>(14)</t>
  </si>
  <si>
    <t>(15)</t>
  </si>
  <si>
    <t>(16)</t>
  </si>
  <si>
    <t>(17)</t>
  </si>
  <si>
    <t>(18)</t>
  </si>
  <si>
    <t>(19)</t>
  </si>
  <si>
    <t>FO% (10)</t>
  </si>
  <si>
    <t>MO US$ (11)</t>
  </si>
  <si>
    <t>Ing% (12)</t>
  </si>
  <si>
    <t>GG% (13)</t>
  </si>
  <si>
    <t>Int% (14)</t>
  </si>
  <si>
    <t>CUp US$ (15)</t>
  </si>
  <si>
    <t>BI US$ (16)</t>
  </si>
  <si>
    <t>CE US$ (17)</t>
  </si>
  <si>
    <t>CU US$ (18)</t>
  </si>
  <si>
    <t>aCU US$ (19)</t>
  </si>
  <si>
    <t>FB% (8)</t>
  </si>
  <si>
    <t>B% (9)</t>
  </si>
  <si>
    <t>Transformador</t>
  </si>
  <si>
    <t>Tasa de falla [fallas/año] (1)</t>
  </si>
  <si>
    <t>Cuadro 3.2.6a: Información técnica y valorización de transformadores.</t>
  </si>
  <si>
    <t>Cuadro 3.2.6b: Información técnica y valorización de transformadores.</t>
  </si>
  <si>
    <t>PU US$ (2)</t>
  </si>
  <si>
    <t>FO% (3)</t>
  </si>
  <si>
    <t>MO US$ (4)</t>
  </si>
  <si>
    <t>Ing% (5)</t>
  </si>
  <si>
    <t>GG% (6)</t>
  </si>
  <si>
    <t>Int% (7)</t>
  </si>
  <si>
    <t>CUp US$ (8)</t>
  </si>
  <si>
    <t>BI US$ (9)</t>
  </si>
  <si>
    <t>CE US$ (10)</t>
  </si>
  <si>
    <t>CU US$ (11)</t>
  </si>
  <si>
    <t>aCU US$ (12)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</si>
</sst>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 * #,##0_ ;_ * \-#,##0_ ;_ * &quot;-&quot;_ ;_ @_ "/>
  </numFmts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i/>
      <sz val="8"/>
      <color theme="2" tint="-0.499984740745262"/>
      <name val="Aptos Narrow"/>
      <family val="2"/>
      <scheme val="minor"/>
    </font>
    <font>
      <b/>
      <vertAlign val="superscript"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i/>
      <sz val="8"/>
      <color theme="2" tint="-0.499984740745262"/>
      <name val="Aptos Narrow"/>
      <family val="2"/>
      <scheme val="minor"/>
    </font>
    <font>
      <i/>
      <sz val="11"/>
      <color theme="2" tint="-0.499984740745262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1" fontId="4" fillId="0" borderId="0" applyFont="0" applyFill="0" applyBorder="0" applyAlignment="0" applyProtection="0"/>
  </cellStyleXfs>
  <cellXfs count="16">
    <xf numFmtId="0" fontId="0" fillId="0" borderId="0" xfId="0"/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quotePrefix="1" applyFont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horizontal="center" wrapText="1"/>
    </xf>
    <xf numFmtId="0" fontId="6" fillId="0" borderId="0" xfId="0" applyFont="1"/>
    <xf numFmtId="0" fontId="0" fillId="0" borderId="1" xfId="0" applyBorder="1"/>
    <xf numFmtId="0" fontId="0" fillId="0" borderId="0" xfId="0" applyAlignment="1">
      <alignment horizontal="center"/>
    </xf>
    <xf numFmtId="0" fontId="1" fillId="0" borderId="0" xfId="0" quotePrefix="1" applyFont="1"/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41" fontId="0" fillId="0" borderId="1" xfId="1" applyFont="1" applyBorder="1"/>
    <xf numFmtId="0" fontId="1" fillId="0" borderId="0" xfId="0" applyFont="1" applyAlignment="1">
      <alignment horizontal="center"/>
    </xf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762000</xdr:colOff>
      <xdr:row>24</xdr:row>
      <xdr:rowOff>57150</xdr:rowOff>
    </xdr:from>
    <xdr:ext cx="2826095" cy="2528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9B2CF7C5-4D9D-44EE-A98E-6E985EE77356}"/>
                </a:ext>
              </a:extLst>
            </xdr:cNvPr>
            <xdr:cNvSpPr txBox="1"/>
          </xdr:nvSpPr>
          <xdr:spPr>
            <a:xfrm>
              <a:off x="3057525" y="4629150"/>
              <a:ext cx="2826095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PU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B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E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9B2CF7C5-4D9D-44EE-A98E-6E985EE77356}"/>
                </a:ext>
              </a:extLst>
            </xdr:cNvPr>
            <xdr:cNvSpPr txBox="1"/>
          </xdr:nvSpPr>
          <xdr:spPr>
            <a:xfrm>
              <a:off x="3057525" y="4629150"/>
              <a:ext cx="2826095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CU_US$=PU_US$+BI_US$+CE_US$</a:t>
              </a:r>
              <a:endParaRPr lang="es-CL" sz="1600" b="0" i="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238125</xdr:colOff>
      <xdr:row>40</xdr:row>
      <xdr:rowOff>71437</xdr:rowOff>
    </xdr:from>
    <xdr:ext cx="8143703" cy="2528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F6CBF549-80EE-4457-A371-E20B6946881F}"/>
                </a:ext>
              </a:extLst>
            </xdr:cNvPr>
            <xdr:cNvSpPr txBox="1"/>
          </xdr:nvSpPr>
          <xdr:spPr>
            <a:xfrm>
              <a:off x="981075" y="10339387"/>
              <a:ext cx="8143703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begChr m:val="["/>
                        <m:endChr m:val="]"/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d>
                          <m:dPr>
                            <m:ctrlPr>
                              <a:rPr lang="es-CL" sz="16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P</m:t>
                            </m:r>
                            <m:sSub>
                              <m:sSub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U</m:t>
                                </m:r>
                              </m:e>
                              <m:sub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US</m:t>
                                </m:r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$</m:t>
                                </m:r>
                              </m:sub>
                            </m:sSub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⋅</m:t>
                            </m:r>
                            <m:d>
                              <m:d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1+</m:t>
                                </m:r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F</m:t>
                                </m:r>
                                <m:sSub>
                                  <m:sSubPr>
                                    <m:ctrlPr>
                                      <a:rPr lang="es-CL" sz="16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m:rPr>
                                        <m:sty m:val="p"/>
                                      </m:rPr>
                                      <a:rPr lang="es-CL" sz="1600" b="0" i="0">
                                        <a:latin typeface="Cambria Math" panose="02040503050406030204" pitchFamily="18" charset="0"/>
                                      </a:rPr>
                                      <m:t>O</m:t>
                                    </m:r>
                                  </m:e>
                                  <m:sub>
                                    <m:r>
                                      <a:rPr lang="es-CL" sz="1600" b="0" i="0">
                                        <a:latin typeface="Cambria Math" panose="02040503050406030204" pitchFamily="18" charset="0"/>
                                      </a:rPr>
                                      <m:t>%</m:t>
                                    </m:r>
                                  </m:sub>
                                </m:sSub>
                              </m:e>
                            </m:d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+</m:t>
                            </m:r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M</m:t>
                            </m:r>
                            <m:sSub>
                              <m:sSub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O</m:t>
                                </m:r>
                              </m:e>
                              <m:sub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US</m:t>
                                </m:r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$</m:t>
                                </m:r>
                              </m:sub>
                            </m:sSub>
                          </m:e>
                        </m:d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⋅</m:t>
                        </m:r>
                        <m:d>
                          <m:dPr>
                            <m:ctrlPr>
                              <a:rPr lang="es-CL" sz="16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1+</m:t>
                            </m:r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In</m:t>
                            </m:r>
                            <m:sSub>
                              <m:sSub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g</m:t>
                                </m:r>
                              </m:e>
                              <m:sub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%</m:t>
                                </m:r>
                              </m:sub>
                            </m:sSub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+</m:t>
                            </m:r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G</m:t>
                            </m:r>
                            <m:sSub>
                              <m:sSub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G</m:t>
                                </m:r>
                              </m:e>
                              <m:sub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%</m:t>
                                </m:r>
                              </m:sub>
                            </m:sSub>
                          </m:e>
                        </m:d>
                      </m:e>
                    </m:d>
                    <m:r>
                      <a:rPr lang="es-CL" sz="1600" b="0" i="0">
                        <a:latin typeface="Cambria Math" panose="02040503050406030204" pitchFamily="18" charset="0"/>
                      </a:rPr>
                      <m:t>⋅</m:t>
                    </m:r>
                    <m:d>
                      <m:d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1+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In</m:t>
                        </m:r>
                        <m:sSub>
                          <m:sSubPr>
                            <m:ctrlPr>
                              <a:rPr lang="es-CL" sz="16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t</m:t>
                            </m:r>
                          </m:e>
                          <m:sub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%</m:t>
                            </m:r>
                          </m:sub>
                        </m:sSub>
                      </m:e>
                    </m:d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B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E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F6CBF549-80EE-4457-A371-E20B6946881F}"/>
                </a:ext>
              </a:extLst>
            </xdr:cNvPr>
            <xdr:cNvSpPr txBox="1"/>
          </xdr:nvSpPr>
          <xdr:spPr>
            <a:xfrm>
              <a:off x="981075" y="10339387"/>
              <a:ext cx="8143703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CU_US$=[(PU_US$⋅(1+FO_% )+MO_US$ )⋅(1+Ing_%+GG_% )]⋅(1+Int_% )+BI_US$+CE_US$</a:t>
              </a:r>
              <a:endParaRPr lang="es-CL" sz="1600" b="0" i="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238125</xdr:colOff>
      <xdr:row>52</xdr:row>
      <xdr:rowOff>85725</xdr:rowOff>
    </xdr:from>
    <xdr:ext cx="9065880" cy="2528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25137F92-CCA5-4256-B312-1078A0B1AF34}"/>
                </a:ext>
              </a:extLst>
            </xdr:cNvPr>
            <xdr:cNvSpPr txBox="1"/>
          </xdr:nvSpPr>
          <xdr:spPr>
            <a:xfrm>
              <a:off x="504825" y="5419725"/>
              <a:ext cx="9065880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begChr m:val="["/>
                        <m:endChr m:val="]"/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d>
                          <m:dPr>
                            <m:ctrlPr>
                              <a:rPr lang="es-CL" sz="16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P</m:t>
                            </m:r>
                            <m:sSub>
                              <m:sSub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U</m:t>
                                </m:r>
                              </m:e>
                              <m:sub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US</m:t>
                                </m:r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$</m:t>
                                </m:r>
                              </m:sub>
                            </m:sSub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⋅</m:t>
                            </m:r>
                            <m:d>
                              <m:d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1+</m:t>
                                </m:r>
                                <m:sSub>
                                  <m:sSubPr>
                                    <m:ctrlPr>
                                      <a:rPr lang="es-CL" sz="16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m:rPr>
                                        <m:sty m:val="p"/>
                                      </m:rPr>
                                      <a:rPr lang="es-CL" sz="1600" b="0" i="0">
                                        <a:latin typeface="Cambria Math" panose="02040503050406030204" pitchFamily="18" charset="0"/>
                                      </a:rPr>
                                      <m:t>FB</m:t>
                                    </m:r>
                                  </m:e>
                                  <m:sub>
                                    <m:r>
                                      <a:rPr lang="es-CL" sz="1600" b="0" i="0">
                                        <a:latin typeface="Cambria Math" panose="02040503050406030204" pitchFamily="18" charset="0"/>
                                      </a:rPr>
                                      <m:t>%</m:t>
                                    </m:r>
                                  </m:sub>
                                </m:sSub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+</m:t>
                                </m:r>
                                <m:sSub>
                                  <m:sSubPr>
                                    <m:ctrlPr>
                                      <a:rPr lang="es-CL" sz="16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m:rPr>
                                        <m:sty m:val="p"/>
                                      </m:rPr>
                                      <a:rPr lang="es-CL" sz="1600" b="0" i="0">
                                        <a:latin typeface="Cambria Math" panose="02040503050406030204" pitchFamily="18" charset="0"/>
                                      </a:rPr>
                                      <m:t>B</m:t>
                                    </m:r>
                                  </m:e>
                                  <m:sub>
                                    <m:r>
                                      <a:rPr lang="es-CL" sz="1600" b="0" i="0">
                                        <a:latin typeface="Cambria Math" panose="02040503050406030204" pitchFamily="18" charset="0"/>
                                      </a:rPr>
                                      <m:t>%</m:t>
                                    </m:r>
                                  </m:sub>
                                </m:sSub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+</m:t>
                                </m:r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F</m:t>
                                </m:r>
                                <m:sSub>
                                  <m:sSubPr>
                                    <m:ctrlPr>
                                      <a:rPr lang="es-CL" sz="16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m:rPr>
                                        <m:sty m:val="p"/>
                                      </m:rPr>
                                      <a:rPr lang="es-CL" sz="1600" b="0" i="0">
                                        <a:latin typeface="Cambria Math" panose="02040503050406030204" pitchFamily="18" charset="0"/>
                                      </a:rPr>
                                      <m:t>O</m:t>
                                    </m:r>
                                  </m:e>
                                  <m:sub>
                                    <m:r>
                                      <a:rPr lang="es-CL" sz="1600" b="0" i="0">
                                        <a:latin typeface="Cambria Math" panose="02040503050406030204" pitchFamily="18" charset="0"/>
                                      </a:rPr>
                                      <m:t>%</m:t>
                                    </m:r>
                                  </m:sub>
                                </m:sSub>
                              </m:e>
                            </m:d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+</m:t>
                            </m:r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M</m:t>
                            </m:r>
                            <m:sSub>
                              <m:sSub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O</m:t>
                                </m:r>
                              </m:e>
                              <m:sub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US</m:t>
                                </m:r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$</m:t>
                                </m:r>
                              </m:sub>
                            </m:sSub>
                          </m:e>
                        </m:d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⋅</m:t>
                        </m:r>
                        <m:d>
                          <m:dPr>
                            <m:ctrlPr>
                              <a:rPr lang="es-CL" sz="16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1+</m:t>
                            </m:r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In</m:t>
                            </m:r>
                            <m:sSub>
                              <m:sSub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g</m:t>
                                </m:r>
                              </m:e>
                              <m:sub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%</m:t>
                                </m:r>
                              </m:sub>
                            </m:sSub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+</m:t>
                            </m:r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G</m:t>
                            </m:r>
                            <m:sSub>
                              <m:sSub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G</m:t>
                                </m:r>
                              </m:e>
                              <m:sub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%</m:t>
                                </m:r>
                              </m:sub>
                            </m:sSub>
                          </m:e>
                        </m:d>
                      </m:e>
                    </m:d>
                    <m:r>
                      <a:rPr lang="es-CL" sz="1600" b="0" i="0">
                        <a:latin typeface="Cambria Math" panose="02040503050406030204" pitchFamily="18" charset="0"/>
                      </a:rPr>
                      <m:t>⋅</m:t>
                    </m:r>
                    <m:d>
                      <m:d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1+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In</m:t>
                        </m:r>
                        <m:sSub>
                          <m:sSubPr>
                            <m:ctrlPr>
                              <a:rPr lang="es-CL" sz="16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t</m:t>
                            </m:r>
                          </m:e>
                          <m:sub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%</m:t>
                            </m:r>
                          </m:sub>
                        </m:sSub>
                      </m:e>
                    </m:d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B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E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25137F92-CCA5-4256-B312-1078A0B1AF34}"/>
                </a:ext>
              </a:extLst>
            </xdr:cNvPr>
            <xdr:cNvSpPr txBox="1"/>
          </xdr:nvSpPr>
          <xdr:spPr>
            <a:xfrm>
              <a:off x="504825" y="5419725"/>
              <a:ext cx="9065880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600" b="0" i="0">
                  <a:latin typeface="Cambria Math" panose="02040503050406030204" pitchFamily="18" charset="0"/>
                </a:rPr>
                <a:t>CU_US$=[(PU_US$⋅(1+FB_%+B_%+FO_% )+MO_US$ )⋅(1+Ing_%+GG_% )]⋅(1+Int_% )+BI_US$+CE_US$</a:t>
              </a:r>
              <a:endParaRPr lang="es-CL" sz="1600" b="0" i="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ECDDD-9FBD-47C4-8C17-15CFA6C4DA5A}">
  <dimension ref="A2:E16"/>
  <sheetViews>
    <sheetView showGridLines="0" tabSelected="1" workbookViewId="0"/>
  </sheetViews>
  <sheetFormatPr baseColWidth="10" defaultRowHeight="15" x14ac:dyDescent="0.25"/>
  <cols>
    <col min="1" max="1" width="7.140625" customWidth="1"/>
    <col min="2" max="2" width="5.7109375" customWidth="1"/>
    <col min="3" max="3" width="31" customWidth="1"/>
    <col min="5" max="5" width="14.5703125" bestFit="1" customWidth="1"/>
  </cols>
  <sheetData>
    <row r="2" spans="1:5" x14ac:dyDescent="0.25">
      <c r="B2" s="2" t="s">
        <v>100</v>
      </c>
    </row>
    <row r="3" spans="1:5" ht="15" customHeight="1" x14ac:dyDescent="0.25">
      <c r="A3" s="3"/>
      <c r="B3" s="4" t="s">
        <v>19</v>
      </c>
      <c r="C3" s="4" t="s">
        <v>81</v>
      </c>
      <c r="D3" s="4" t="s">
        <v>0</v>
      </c>
      <c r="E3" s="4" t="s">
        <v>82</v>
      </c>
    </row>
    <row r="4" spans="1:5" x14ac:dyDescent="0.25">
      <c r="A4" s="3" t="str">
        <f t="shared" ref="A4:A13" si="0">+IF(C4&lt;&gt;"",B4&amp;"-"&amp;C4,"")</f>
        <v/>
      </c>
      <c r="B4" s="4">
        <v>1</v>
      </c>
      <c r="C4" s="9"/>
      <c r="D4" s="1"/>
      <c r="E4" s="9"/>
    </row>
    <row r="5" spans="1:5" x14ac:dyDescent="0.25">
      <c r="A5" s="3" t="str">
        <f t="shared" si="0"/>
        <v/>
      </c>
      <c r="B5" s="4">
        <v>2</v>
      </c>
      <c r="C5" s="9"/>
      <c r="D5" s="1"/>
      <c r="E5" s="9"/>
    </row>
    <row r="6" spans="1:5" x14ac:dyDescent="0.25">
      <c r="A6" s="3" t="str">
        <f t="shared" si="0"/>
        <v/>
      </c>
      <c r="B6" s="4">
        <v>3</v>
      </c>
      <c r="C6" s="9"/>
      <c r="D6" s="1"/>
      <c r="E6" s="9"/>
    </row>
    <row r="7" spans="1:5" x14ac:dyDescent="0.25">
      <c r="A7" s="3" t="str">
        <f t="shared" si="0"/>
        <v/>
      </c>
      <c r="B7" s="4">
        <v>4</v>
      </c>
      <c r="C7" s="9"/>
      <c r="D7" s="1"/>
      <c r="E7" s="9"/>
    </row>
    <row r="8" spans="1:5" x14ac:dyDescent="0.25">
      <c r="A8" s="3" t="str">
        <f t="shared" si="0"/>
        <v/>
      </c>
      <c r="B8" s="4">
        <v>5</v>
      </c>
      <c r="C8" s="9"/>
      <c r="D8" s="1"/>
      <c r="E8" s="9"/>
    </row>
    <row r="9" spans="1:5" x14ac:dyDescent="0.25">
      <c r="A9" s="3" t="str">
        <f t="shared" si="0"/>
        <v/>
      </c>
      <c r="B9" s="4">
        <v>6</v>
      </c>
      <c r="C9" s="9"/>
      <c r="D9" s="1"/>
      <c r="E9" s="9"/>
    </row>
    <row r="10" spans="1:5" x14ac:dyDescent="0.25">
      <c r="A10" s="3" t="str">
        <f t="shared" si="0"/>
        <v/>
      </c>
      <c r="B10" s="4">
        <v>7</v>
      </c>
      <c r="C10" s="9"/>
      <c r="D10" s="1"/>
      <c r="E10" s="9"/>
    </row>
    <row r="11" spans="1:5" x14ac:dyDescent="0.25">
      <c r="A11" s="3" t="str">
        <f t="shared" si="0"/>
        <v/>
      </c>
      <c r="B11" s="4">
        <v>8</v>
      </c>
      <c r="C11" s="9"/>
      <c r="D11" s="1"/>
      <c r="E11" s="9"/>
    </row>
    <row r="12" spans="1:5" x14ac:dyDescent="0.25">
      <c r="A12" s="3" t="str">
        <f t="shared" si="0"/>
        <v/>
      </c>
      <c r="B12" s="4">
        <v>9</v>
      </c>
      <c r="C12" s="9"/>
      <c r="D12" s="1"/>
      <c r="E12" s="9"/>
    </row>
    <row r="13" spans="1:5" x14ac:dyDescent="0.25">
      <c r="A13" s="3" t="str">
        <f t="shared" si="0"/>
        <v/>
      </c>
      <c r="B13" s="4">
        <v>10</v>
      </c>
      <c r="C13" s="9"/>
      <c r="D13" s="1"/>
      <c r="E13" s="9"/>
    </row>
    <row r="14" spans="1:5" x14ac:dyDescent="0.25">
      <c r="A14" s="3"/>
      <c r="B14" s="10"/>
    </row>
    <row r="15" spans="1:5" s="2" customFormat="1" x14ac:dyDescent="0.25">
      <c r="A15" s="6"/>
      <c r="B15" s="5" t="s">
        <v>6</v>
      </c>
      <c r="C15" s="2" t="s">
        <v>109</v>
      </c>
    </row>
    <row r="16" spans="1:5" s="2" customFormat="1" x14ac:dyDescent="0.25">
      <c r="A16" s="6"/>
      <c r="B16" s="5" t="s">
        <v>7</v>
      </c>
      <c r="C16" s="2" t="s">
        <v>83</v>
      </c>
    </row>
  </sheetData>
  <pageMargins left="0.7" right="0.7" top="0.75" bottom="0.75" header="0.3" footer="0.3"/>
  <pageSetup paperSize="9" orientation="portrait" r:id="rId1"/>
  <ignoredErrors>
    <ignoredError sqref="B15:B1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AE494-DD85-4427-85E2-9A6694BCDC42}">
  <dimension ref="A2:H17"/>
  <sheetViews>
    <sheetView showGridLines="0" workbookViewId="0"/>
  </sheetViews>
  <sheetFormatPr baseColWidth="10" defaultRowHeight="15" x14ac:dyDescent="0.25"/>
  <cols>
    <col min="1" max="1" width="7.140625" customWidth="1"/>
    <col min="2" max="2" width="4" customWidth="1"/>
    <col min="3" max="8" width="20.42578125" customWidth="1"/>
  </cols>
  <sheetData>
    <row r="2" spans="1:8" x14ac:dyDescent="0.25">
      <c r="B2" s="2" t="s">
        <v>101</v>
      </c>
    </row>
    <row r="3" spans="1:8" ht="30" x14ac:dyDescent="0.25">
      <c r="B3" s="4" t="s">
        <v>4</v>
      </c>
      <c r="C3" s="7" t="s">
        <v>5</v>
      </c>
      <c r="D3" s="7" t="s">
        <v>0</v>
      </c>
      <c r="E3" s="7" t="s">
        <v>1</v>
      </c>
      <c r="F3" s="7" t="s">
        <v>21</v>
      </c>
      <c r="G3" s="7" t="s">
        <v>22</v>
      </c>
      <c r="H3" s="7" t="s">
        <v>2</v>
      </c>
    </row>
    <row r="4" spans="1:8" x14ac:dyDescent="0.25">
      <c r="A4" s="8" t="str">
        <f>+IF(C4&lt;&gt;"",B4&amp;"-"&amp;C4,"")</f>
        <v/>
      </c>
      <c r="B4" s="4">
        <v>1</v>
      </c>
      <c r="C4" s="9"/>
      <c r="D4" s="9"/>
      <c r="E4" s="9"/>
      <c r="F4" s="9"/>
      <c r="G4" s="9"/>
      <c r="H4" s="9"/>
    </row>
    <row r="5" spans="1:8" x14ac:dyDescent="0.25">
      <c r="A5" s="8" t="str">
        <f t="shared" ref="A5:A13" si="0">+IF(C5&lt;&gt;"",B5&amp;"-"&amp;C5,"")</f>
        <v/>
      </c>
      <c r="B5" s="4">
        <v>2</v>
      </c>
      <c r="C5" s="9"/>
      <c r="D5" s="9"/>
      <c r="E5" s="9"/>
      <c r="F5" s="9"/>
      <c r="G5" s="9"/>
      <c r="H5" s="9"/>
    </row>
    <row r="6" spans="1:8" x14ac:dyDescent="0.25">
      <c r="A6" s="8" t="str">
        <f t="shared" si="0"/>
        <v/>
      </c>
      <c r="B6" s="4">
        <v>3</v>
      </c>
      <c r="C6" s="9"/>
      <c r="D6" s="9"/>
      <c r="E6" s="9"/>
      <c r="F6" s="9"/>
      <c r="G6" s="9"/>
      <c r="H6" s="9"/>
    </row>
    <row r="7" spans="1:8" x14ac:dyDescent="0.25">
      <c r="A7" s="8" t="str">
        <f t="shared" si="0"/>
        <v/>
      </c>
      <c r="B7" s="4">
        <v>4</v>
      </c>
      <c r="C7" s="9"/>
      <c r="D7" s="9"/>
      <c r="E7" s="9"/>
      <c r="F7" s="9"/>
      <c r="G7" s="9"/>
      <c r="H7" s="9"/>
    </row>
    <row r="8" spans="1:8" x14ac:dyDescent="0.25">
      <c r="A8" s="8" t="str">
        <f t="shared" si="0"/>
        <v/>
      </c>
      <c r="B8" s="4">
        <v>5</v>
      </c>
      <c r="C8" s="9"/>
      <c r="D8" s="9"/>
      <c r="E8" s="9"/>
      <c r="F8" s="9"/>
      <c r="G8" s="9"/>
      <c r="H8" s="9"/>
    </row>
    <row r="9" spans="1:8" x14ac:dyDescent="0.25">
      <c r="A9" s="8" t="str">
        <f t="shared" si="0"/>
        <v/>
      </c>
      <c r="B9" s="4">
        <v>6</v>
      </c>
      <c r="C9" s="9"/>
      <c r="D9" s="9"/>
      <c r="E9" s="9"/>
      <c r="F9" s="9"/>
      <c r="G9" s="9"/>
      <c r="H9" s="9"/>
    </row>
    <row r="10" spans="1:8" x14ac:dyDescent="0.25">
      <c r="A10" s="8" t="str">
        <f t="shared" si="0"/>
        <v/>
      </c>
      <c r="B10" s="4">
        <v>7</v>
      </c>
      <c r="C10" s="9"/>
      <c r="D10" s="9"/>
      <c r="E10" s="9"/>
      <c r="F10" s="9"/>
      <c r="G10" s="9"/>
      <c r="H10" s="9"/>
    </row>
    <row r="11" spans="1:8" x14ac:dyDescent="0.25">
      <c r="A11" s="8" t="str">
        <f t="shared" si="0"/>
        <v/>
      </c>
      <c r="B11" s="4">
        <v>8</v>
      </c>
      <c r="C11" s="9"/>
      <c r="D11" s="9"/>
      <c r="E11" s="9"/>
      <c r="F11" s="9"/>
      <c r="G11" s="9"/>
      <c r="H11" s="9"/>
    </row>
    <row r="12" spans="1:8" x14ac:dyDescent="0.25">
      <c r="A12" s="8" t="str">
        <f t="shared" si="0"/>
        <v/>
      </c>
      <c r="B12" s="4">
        <v>9</v>
      </c>
      <c r="C12" s="9"/>
      <c r="D12" s="9"/>
      <c r="E12" s="9"/>
      <c r="F12" s="9"/>
      <c r="G12" s="9"/>
      <c r="H12" s="9"/>
    </row>
    <row r="13" spans="1:8" x14ac:dyDescent="0.25">
      <c r="A13" s="8" t="str">
        <f t="shared" si="0"/>
        <v/>
      </c>
      <c r="B13" s="4">
        <v>10</v>
      </c>
      <c r="C13" s="9"/>
      <c r="D13" s="9"/>
      <c r="E13" s="9"/>
      <c r="F13" s="9"/>
      <c r="G13" s="9"/>
      <c r="H13" s="9"/>
    </row>
    <row r="14" spans="1:8" x14ac:dyDescent="0.25">
      <c r="B14" s="10"/>
    </row>
    <row r="15" spans="1:8" s="2" customFormat="1" x14ac:dyDescent="0.25">
      <c r="B15" s="5" t="s">
        <v>6</v>
      </c>
      <c r="C15" s="2" t="s">
        <v>23</v>
      </c>
    </row>
    <row r="16" spans="1:8" s="2" customFormat="1" x14ac:dyDescent="0.25">
      <c r="B16" s="5" t="s">
        <v>7</v>
      </c>
      <c r="C16" s="2" t="s">
        <v>20</v>
      </c>
    </row>
    <row r="17" spans="2:2" x14ac:dyDescent="0.25">
      <c r="B17" s="11"/>
    </row>
  </sheetData>
  <pageMargins left="0.7" right="0.7" top="0.75" bottom="0.75" header="0.3" footer="0.3"/>
  <ignoredErrors>
    <ignoredError sqref="B15:B16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Error al ingresar datos" error="Se debe ingresar un elemento de la lista" promptTitle="Importante" prompt="Se debe completar la información de la hoja Áreas SE para escoger un elemento de la lista." xr:uid="{C67B0B4E-C9D9-43D8-8F89-5749528578E2}">
          <x14:formula1>
            <xm:f>'3.2.1 Áreas SE'!$A:$A</xm:f>
          </x14:formula1>
          <xm:sqref>F4:F5</xm:sqref>
        </x14:dataValidation>
        <x14:dataValidation type="list" allowBlank="1" showErrorMessage="1" errorTitle="Error al ingresar datos" error="Se debe ingresar un elemento de la lista" promptTitle="Importante" prompt="Se debe completar la información de la hoja Áreas SE para escoger un elemento de la lista." xr:uid="{22949251-04F1-4C49-86EC-21AD243620A7}">
          <x14:formula1>
            <xm:f>'3.2.1 Áreas SE'!$A:$A</xm:f>
          </x14:formula1>
          <xm:sqref>F6:F13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8AFEF-459A-47C0-BA3D-E56C28C432A4}">
  <dimension ref="A2:W27"/>
  <sheetViews>
    <sheetView showGridLines="0" workbookViewId="0"/>
  </sheetViews>
  <sheetFormatPr baseColWidth="10" defaultRowHeight="15" x14ac:dyDescent="0.25"/>
  <cols>
    <col min="1" max="1" width="7.140625" customWidth="1"/>
    <col min="2" max="2" width="4" customWidth="1"/>
    <col min="3" max="4" width="23" customWidth="1"/>
    <col min="7" max="7" width="11.7109375" bestFit="1" customWidth="1"/>
    <col min="8" max="8" width="14.5703125" bestFit="1" customWidth="1"/>
    <col min="9" max="9" width="15" customWidth="1"/>
    <col min="10" max="10" width="12.7109375" bestFit="1" customWidth="1"/>
    <col min="11" max="11" width="8.5703125" bestFit="1" customWidth="1"/>
    <col min="12" max="12" width="12.7109375" bestFit="1" customWidth="1"/>
    <col min="13" max="13" width="12.5703125" bestFit="1" customWidth="1"/>
    <col min="14" max="14" width="9.140625" bestFit="1" customWidth="1"/>
    <col min="15" max="15" width="10.7109375" bestFit="1" customWidth="1"/>
    <col min="16" max="16" width="10.28515625" bestFit="1" customWidth="1"/>
    <col min="17" max="23" width="13.140625" customWidth="1"/>
  </cols>
  <sheetData>
    <row r="2" spans="1:23" x14ac:dyDescent="0.25">
      <c r="B2" s="2" t="s">
        <v>102</v>
      </c>
    </row>
    <row r="3" spans="1:23" ht="30" x14ac:dyDescent="0.25">
      <c r="B3" s="4" t="s">
        <v>4</v>
      </c>
      <c r="C3" s="4" t="s">
        <v>84</v>
      </c>
      <c r="D3" s="4" t="s">
        <v>106</v>
      </c>
      <c r="E3" s="4" t="s">
        <v>0</v>
      </c>
      <c r="F3" s="4" t="s">
        <v>1</v>
      </c>
      <c r="G3" s="12" t="s">
        <v>110</v>
      </c>
      <c r="H3" s="7" t="s">
        <v>111</v>
      </c>
      <c r="I3" s="4" t="s">
        <v>112</v>
      </c>
      <c r="J3" s="7" t="s">
        <v>85</v>
      </c>
      <c r="K3" s="7" t="s">
        <v>86</v>
      </c>
      <c r="L3" s="7" t="s">
        <v>87</v>
      </c>
      <c r="M3" s="7" t="s">
        <v>88</v>
      </c>
      <c r="N3" s="7" t="s">
        <v>89</v>
      </c>
      <c r="O3" s="7" t="s">
        <v>113</v>
      </c>
      <c r="P3" s="7" t="s">
        <v>115</v>
      </c>
      <c r="Q3" s="12" t="s">
        <v>117</v>
      </c>
      <c r="R3" s="13" t="s">
        <v>118</v>
      </c>
      <c r="S3" s="13" t="s">
        <v>119</v>
      </c>
      <c r="T3" s="13" t="s">
        <v>120</v>
      </c>
      <c r="U3" s="13" t="s">
        <v>121</v>
      </c>
      <c r="V3" s="13" t="s">
        <v>116</v>
      </c>
      <c r="W3" s="13" t="s">
        <v>122</v>
      </c>
    </row>
    <row r="4" spans="1:23" x14ac:dyDescent="0.25">
      <c r="A4" s="8" t="str">
        <f>+IF(C4&lt;&gt;"",B4&amp;"-"&amp;C4,"")</f>
        <v/>
      </c>
      <c r="B4" s="4">
        <v>1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14">
        <f>+_xlfn.XLOOKUP($G4,'3.2.1 Áreas SE'!$A:$A,'3.2.1 Áreas SE'!$E:$E)</f>
        <v>0</v>
      </c>
      <c r="Q4" s="9"/>
      <c r="R4" s="9"/>
      <c r="S4" s="9"/>
      <c r="T4" s="9"/>
      <c r="U4" s="9"/>
      <c r="V4" s="9"/>
      <c r="W4" s="9"/>
    </row>
    <row r="5" spans="1:23" x14ac:dyDescent="0.25">
      <c r="B5" s="4">
        <v>2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14">
        <f>+_xlfn.XLOOKUP($G5,'3.2.1 Áreas SE'!$A:$A,'3.2.1 Áreas SE'!$E:$E)</f>
        <v>0</v>
      </c>
      <c r="Q5" s="9"/>
      <c r="R5" s="9"/>
      <c r="S5" s="9"/>
      <c r="T5" s="9"/>
      <c r="U5" s="9"/>
      <c r="V5" s="9"/>
      <c r="W5" s="9"/>
    </row>
    <row r="6" spans="1:23" x14ac:dyDescent="0.25">
      <c r="B6" s="4">
        <v>3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14">
        <f>+_xlfn.XLOOKUP($G6,'3.2.1 Áreas SE'!$A:$A,'3.2.1 Áreas SE'!$E:$E)</f>
        <v>0</v>
      </c>
      <c r="Q6" s="9"/>
      <c r="R6" s="9"/>
      <c r="S6" s="9"/>
      <c r="T6" s="9"/>
      <c r="U6" s="9"/>
      <c r="V6" s="9"/>
      <c r="W6" s="9"/>
    </row>
    <row r="7" spans="1:23" x14ac:dyDescent="0.25">
      <c r="B7" s="4">
        <v>4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14">
        <f>+_xlfn.XLOOKUP($G7,'3.2.1 Áreas SE'!$A:$A,'3.2.1 Áreas SE'!$E:$E)</f>
        <v>0</v>
      </c>
      <c r="Q7" s="9"/>
      <c r="R7" s="9"/>
      <c r="S7" s="9"/>
      <c r="T7" s="9"/>
      <c r="U7" s="9"/>
      <c r="V7" s="9"/>
      <c r="W7" s="9"/>
    </row>
    <row r="8" spans="1:23" x14ac:dyDescent="0.25">
      <c r="B8" s="4">
        <v>5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14">
        <f>+_xlfn.XLOOKUP($G8,'3.2.1 Áreas SE'!$A:$A,'3.2.1 Áreas SE'!$E:$E)</f>
        <v>0</v>
      </c>
      <c r="Q8" s="9"/>
      <c r="R8" s="9"/>
      <c r="S8" s="9"/>
      <c r="T8" s="9"/>
      <c r="U8" s="9"/>
      <c r="V8" s="9"/>
      <c r="W8" s="9"/>
    </row>
    <row r="9" spans="1:23" x14ac:dyDescent="0.25">
      <c r="B9" s="4">
        <v>6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14">
        <f>+_xlfn.XLOOKUP($G9,'3.2.1 Áreas SE'!$A:$A,'3.2.1 Áreas SE'!$E:$E)</f>
        <v>0</v>
      </c>
      <c r="Q9" s="9"/>
      <c r="R9" s="9"/>
      <c r="S9" s="9"/>
      <c r="T9" s="9"/>
      <c r="U9" s="9"/>
      <c r="V9" s="9"/>
      <c r="W9" s="9"/>
    </row>
    <row r="10" spans="1:23" x14ac:dyDescent="0.25">
      <c r="B10" s="4">
        <v>7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14">
        <f>+_xlfn.XLOOKUP($G10,'3.2.1 Áreas SE'!$A:$A,'3.2.1 Áreas SE'!$E:$E)</f>
        <v>0</v>
      </c>
      <c r="Q10" s="9"/>
      <c r="R10" s="9"/>
      <c r="S10" s="9"/>
      <c r="T10" s="9"/>
      <c r="U10" s="9"/>
      <c r="V10" s="9"/>
      <c r="W10" s="9"/>
    </row>
    <row r="11" spans="1:23" x14ac:dyDescent="0.25">
      <c r="B11" s="4">
        <v>8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14">
        <f>+_xlfn.XLOOKUP($G11,'3.2.1 Áreas SE'!$A:$A,'3.2.1 Áreas SE'!$E:$E)</f>
        <v>0</v>
      </c>
      <c r="Q11" s="9"/>
      <c r="R11" s="9"/>
      <c r="S11" s="9"/>
      <c r="T11" s="9"/>
      <c r="U11" s="9"/>
      <c r="V11" s="9"/>
      <c r="W11" s="9"/>
    </row>
    <row r="12" spans="1:23" x14ac:dyDescent="0.25">
      <c r="B12" s="4">
        <v>9</v>
      </c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14">
        <f>+_xlfn.XLOOKUP($G12,'3.2.1 Áreas SE'!$A:$A,'3.2.1 Áreas SE'!$E:$E)</f>
        <v>0</v>
      </c>
      <c r="Q12" s="9"/>
      <c r="R12" s="9"/>
      <c r="S12" s="9"/>
      <c r="T12" s="9"/>
      <c r="U12" s="9"/>
      <c r="V12" s="9"/>
      <c r="W12" s="9"/>
    </row>
    <row r="13" spans="1:23" x14ac:dyDescent="0.25">
      <c r="B13" s="4">
        <v>10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4">
        <f>+_xlfn.XLOOKUP($G13,'3.2.1 Áreas SE'!$A:$A,'3.2.1 Áreas SE'!$E:$E)</f>
        <v>0</v>
      </c>
      <c r="Q13" s="9"/>
      <c r="R13" s="9"/>
      <c r="S13" s="9"/>
      <c r="T13" s="9"/>
      <c r="U13" s="9"/>
      <c r="V13" s="9"/>
      <c r="W13" s="9"/>
    </row>
    <row r="14" spans="1:23" x14ac:dyDescent="0.25">
      <c r="B14" s="10"/>
    </row>
    <row r="15" spans="1:23" s="2" customFormat="1" x14ac:dyDescent="0.25">
      <c r="B15" s="5" t="s">
        <v>6</v>
      </c>
      <c r="C15" s="2" t="s">
        <v>108</v>
      </c>
    </row>
    <row r="16" spans="1:23" s="2" customFormat="1" x14ac:dyDescent="0.25">
      <c r="B16" s="5" t="s">
        <v>7</v>
      </c>
      <c r="C16" s="2" t="s">
        <v>93</v>
      </c>
    </row>
    <row r="17" spans="2:3" s="2" customFormat="1" x14ac:dyDescent="0.25">
      <c r="B17" s="5" t="s">
        <v>92</v>
      </c>
      <c r="C17" s="2" t="s">
        <v>93</v>
      </c>
    </row>
    <row r="18" spans="2:3" s="2" customFormat="1" x14ac:dyDescent="0.25">
      <c r="B18" s="5" t="s">
        <v>107</v>
      </c>
      <c r="C18" s="2" t="s">
        <v>90</v>
      </c>
    </row>
    <row r="19" spans="2:3" s="2" customFormat="1" x14ac:dyDescent="0.25">
      <c r="B19" s="5" t="s">
        <v>114</v>
      </c>
      <c r="C19" s="2" t="s">
        <v>91</v>
      </c>
    </row>
    <row r="20" spans="2:3" s="2" customFormat="1" x14ac:dyDescent="0.25">
      <c r="B20" s="5" t="s">
        <v>125</v>
      </c>
      <c r="C20" s="2" t="s">
        <v>123</v>
      </c>
    </row>
    <row r="21" spans="2:3" s="2" customFormat="1" x14ac:dyDescent="0.25">
      <c r="B21" s="15" t="s">
        <v>126</v>
      </c>
      <c r="C21" s="2" t="s">
        <v>17</v>
      </c>
    </row>
    <row r="22" spans="2:3" s="2" customFormat="1" x14ac:dyDescent="0.25">
      <c r="B22" s="15" t="s">
        <v>127</v>
      </c>
      <c r="C22" s="2" t="s">
        <v>13</v>
      </c>
    </row>
    <row r="23" spans="2:3" s="2" customFormat="1" x14ac:dyDescent="0.25">
      <c r="B23" s="15" t="s">
        <v>128</v>
      </c>
      <c r="C23" s="2" t="s">
        <v>14</v>
      </c>
    </row>
    <row r="24" spans="2:3" s="2" customFormat="1" x14ac:dyDescent="0.25">
      <c r="B24" s="15" t="s">
        <v>129</v>
      </c>
      <c r="C24" s="2" t="s">
        <v>15</v>
      </c>
    </row>
    <row r="25" spans="2:3" s="2" customFormat="1" x14ac:dyDescent="0.25">
      <c r="B25" s="15"/>
    </row>
    <row r="26" spans="2:3" s="2" customFormat="1" x14ac:dyDescent="0.25">
      <c r="B26" s="15"/>
    </row>
    <row r="27" spans="2:3" s="2" customFormat="1" x14ac:dyDescent="0.25">
      <c r="B27" s="15" t="s">
        <v>130</v>
      </c>
      <c r="C27" s="2" t="s">
        <v>124</v>
      </c>
    </row>
  </sheetData>
  <pageMargins left="0.7" right="0.7" top="0.75" bottom="0.75" header="0.3" footer="0.3"/>
  <ignoredErrors>
    <ignoredError sqref="B15:B27" numberStoredAsText="1"/>
  </ignoredErrors>
  <drawing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ErrorMessage="1" errorTitle="Error al ingresar datos" error="Se debe ingresar un elemento de la lista" promptTitle="Importante" prompt="Se debe completar la información de la hoja Áreas SE para escoger un elemento de la lista." xr:uid="{14A4592E-E2F8-404A-B71A-615882BB1146}">
          <x14:formula1>
            <xm:f>'3.2.1 Áreas SE'!$A:$A</xm:f>
          </x14:formula1>
          <xm:sqref>G5:G13</xm:sqref>
        </x14:dataValidation>
        <x14:dataValidation type="list" allowBlank="1" showInputMessage="1" showErrorMessage="1" errorTitle="Error al ingresar datos" error="Se debe ingresar un elemento de la lista" promptTitle="Importante" prompt="Se debe completar la información de la hoja Áreas SE para escoger un elemento de la lista." xr:uid="{FB9206CC-09EE-4D0E-845A-4F593E050412}">
          <x14:formula1>
            <xm:f>'3.2.1 Áreas SE'!$A:$A</xm:f>
          </x14:formula1>
          <xm:sqref>G4</xm:sqref>
        </x14:dataValidation>
        <x14:dataValidation type="list" allowBlank="1" showInputMessage="1" showErrorMessage="1" errorTitle="Error de ingreso de datos" error="El valor ingresado no corresponde a ninguna subestación." promptTitle="Importante" prompt="Completar información de la hoja Subestaciones para completar este campo." xr:uid="{A60D3B22-4C49-474C-B4FA-424617CCB5C3}">
          <x14:formula1>
            <xm:f>'3.2.2 Subestaciones'!$A:$A</xm:f>
          </x14:formula1>
          <xm:sqref>H4</xm:sqref>
        </x14:dataValidation>
        <x14:dataValidation type="list" allowBlank="1" showErrorMessage="1" errorTitle="Error de ingreso de datos" error="El valor ingresado no corresponde a ninguna subestación." promptTitle="Importante" prompt="Completar información de la hoja Subestaciones para completar este campo." xr:uid="{B819358B-C56F-4A74-987D-FB3142AC84D2}">
          <x14:formula1>
            <xm:f>'3.2.2 Subestaciones'!$A:$A</xm:f>
          </x14:formula1>
          <xm:sqref>H5:H13</xm:sqref>
        </x14:dataValidation>
        <x14:dataValidation type="list" allowBlank="1" showInputMessage="1" showErrorMessage="1" errorTitle="Error al ingresar datos" error="Se debe ingresar un elemento de la lista" promptTitle="Importante" prompt="Se debe completar la información de la hoja Áreas SE para escoger un elemento de la lista." xr:uid="{57B986B9-F786-4072-B634-0A3CD75CB336}">
          <x14:formula1>
            <xm:f>'3.2.2 Subestaciones'!$A:$A</xm:f>
          </x14:formula1>
          <xm:sqref>H4:H13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2C033-F803-43AF-8A52-48AA06ECB9C7}">
  <dimension ref="A2:E22"/>
  <sheetViews>
    <sheetView showGridLines="0" workbookViewId="0"/>
  </sheetViews>
  <sheetFormatPr baseColWidth="10" defaultRowHeight="15" x14ac:dyDescent="0.25"/>
  <cols>
    <col min="1" max="1" width="7.140625" customWidth="1"/>
    <col min="2" max="2" width="4" customWidth="1"/>
    <col min="3" max="3" width="19.28515625" customWidth="1"/>
    <col min="4" max="5" width="21" customWidth="1"/>
  </cols>
  <sheetData>
    <row r="2" spans="1:5" x14ac:dyDescent="0.25">
      <c r="B2" s="2" t="s">
        <v>105</v>
      </c>
    </row>
    <row r="3" spans="1:5" ht="30" x14ac:dyDescent="0.25">
      <c r="B3" s="4" t="s">
        <v>4</v>
      </c>
      <c r="C3" s="7" t="s">
        <v>24</v>
      </c>
      <c r="D3" s="7" t="s">
        <v>3</v>
      </c>
      <c r="E3" s="7" t="s">
        <v>2</v>
      </c>
    </row>
    <row r="4" spans="1:5" x14ac:dyDescent="0.25">
      <c r="A4" s="8" t="str">
        <f>+IF(D4&lt;&gt;"",C4&amp;" Patio "&amp;B4&amp;"-"&amp;D4&amp;"kV","")</f>
        <v/>
      </c>
      <c r="B4" s="4">
        <v>1</v>
      </c>
      <c r="C4" s="9"/>
      <c r="D4" s="9"/>
      <c r="E4" s="9"/>
    </row>
    <row r="5" spans="1:5" x14ac:dyDescent="0.25">
      <c r="A5" s="8" t="str">
        <f t="shared" ref="A5:A17" si="0">+IF(D5&lt;&gt;"",C5&amp;" Patio "&amp;B5&amp;"-"&amp;D5&amp;"kV","")</f>
        <v/>
      </c>
      <c r="B5" s="4">
        <v>2</v>
      </c>
      <c r="C5" s="9"/>
      <c r="D5" s="9"/>
      <c r="E5" s="9"/>
    </row>
    <row r="6" spans="1:5" x14ac:dyDescent="0.25">
      <c r="A6" s="8" t="str">
        <f t="shared" si="0"/>
        <v/>
      </c>
      <c r="B6" s="4">
        <v>3</v>
      </c>
      <c r="C6" s="9"/>
      <c r="D6" s="9"/>
      <c r="E6" s="9"/>
    </row>
    <row r="7" spans="1:5" x14ac:dyDescent="0.25">
      <c r="A7" s="8" t="str">
        <f t="shared" si="0"/>
        <v/>
      </c>
      <c r="B7" s="4">
        <v>4</v>
      </c>
      <c r="C7" s="9"/>
      <c r="D7" s="9"/>
      <c r="E7" s="9"/>
    </row>
    <row r="8" spans="1:5" x14ac:dyDescent="0.25">
      <c r="A8" s="8" t="str">
        <f t="shared" si="0"/>
        <v/>
      </c>
      <c r="B8" s="4">
        <v>5</v>
      </c>
      <c r="C8" s="9"/>
      <c r="D8" s="9"/>
      <c r="E8" s="9"/>
    </row>
    <row r="9" spans="1:5" x14ac:dyDescent="0.25">
      <c r="A9" s="8" t="str">
        <f t="shared" si="0"/>
        <v/>
      </c>
      <c r="B9" s="4">
        <v>6</v>
      </c>
      <c r="C9" s="9"/>
      <c r="D9" s="9"/>
      <c r="E9" s="9"/>
    </row>
    <row r="10" spans="1:5" x14ac:dyDescent="0.25">
      <c r="A10" s="8" t="str">
        <f t="shared" si="0"/>
        <v/>
      </c>
      <c r="B10" s="4">
        <v>7</v>
      </c>
      <c r="C10" s="9"/>
      <c r="D10" s="9"/>
      <c r="E10" s="9"/>
    </row>
    <row r="11" spans="1:5" x14ac:dyDescent="0.25">
      <c r="A11" s="8" t="str">
        <f t="shared" si="0"/>
        <v/>
      </c>
      <c r="B11" s="4">
        <v>8</v>
      </c>
      <c r="C11" s="9"/>
      <c r="D11" s="9"/>
      <c r="E11" s="9"/>
    </row>
    <row r="12" spans="1:5" x14ac:dyDescent="0.25">
      <c r="A12" s="8" t="str">
        <f t="shared" si="0"/>
        <v/>
      </c>
      <c r="B12" s="4">
        <v>9</v>
      </c>
      <c r="C12" s="9"/>
      <c r="D12" s="9"/>
      <c r="E12" s="9"/>
    </row>
    <row r="13" spans="1:5" x14ac:dyDescent="0.25">
      <c r="A13" s="8" t="str">
        <f t="shared" si="0"/>
        <v/>
      </c>
      <c r="B13" s="4">
        <v>10</v>
      </c>
      <c r="C13" s="9"/>
      <c r="D13" s="9"/>
      <c r="E13" s="9"/>
    </row>
    <row r="14" spans="1:5" x14ac:dyDescent="0.25">
      <c r="A14" s="8" t="str">
        <f t="shared" si="0"/>
        <v/>
      </c>
      <c r="B14" s="4">
        <v>11</v>
      </c>
      <c r="C14" s="9"/>
      <c r="D14" s="9"/>
      <c r="E14" s="9"/>
    </row>
    <row r="15" spans="1:5" x14ac:dyDescent="0.25">
      <c r="A15" s="8" t="str">
        <f t="shared" si="0"/>
        <v/>
      </c>
      <c r="B15" s="4">
        <v>12</v>
      </c>
      <c r="C15" s="9"/>
      <c r="D15" s="9"/>
      <c r="E15" s="9"/>
    </row>
    <row r="16" spans="1:5" x14ac:dyDescent="0.25">
      <c r="A16" s="8" t="str">
        <f t="shared" si="0"/>
        <v/>
      </c>
      <c r="B16" s="4">
        <v>13</v>
      </c>
      <c r="C16" s="9"/>
      <c r="D16" s="9"/>
      <c r="E16" s="9"/>
    </row>
    <row r="17" spans="1:5" x14ac:dyDescent="0.25">
      <c r="A17" s="8" t="str">
        <f t="shared" si="0"/>
        <v/>
      </c>
      <c r="B17" s="4">
        <v>14</v>
      </c>
      <c r="C17" s="9"/>
      <c r="D17" s="9"/>
      <c r="E17" s="9"/>
    </row>
    <row r="18" spans="1:5" x14ac:dyDescent="0.25">
      <c r="B18" s="10"/>
    </row>
    <row r="19" spans="1:5" s="2" customFormat="1" x14ac:dyDescent="0.25">
      <c r="B19" s="5" t="s">
        <v>6</v>
      </c>
      <c r="C19" s="2" t="s">
        <v>36</v>
      </c>
    </row>
    <row r="20" spans="1:5" x14ac:dyDescent="0.25">
      <c r="B20" s="11"/>
    </row>
    <row r="21" spans="1:5" x14ac:dyDescent="0.25">
      <c r="B21" s="11"/>
    </row>
    <row r="22" spans="1:5" x14ac:dyDescent="0.25">
      <c r="B22" s="11"/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errorTitle="Error de ingreso de datos" error="El valor ingresado no corresponde a ninguna subestación." promptTitle="Importante" prompt="Completar información de la hoja Subestaciones para completar este campo." xr:uid="{34C85984-5605-4256-97CD-567C1BE2365F}">
          <x14:formula1>
            <xm:f>'3.2.2 Subestaciones'!$A:$A</xm:f>
          </x14:formula1>
          <xm:sqref>C5:C17</xm:sqref>
        </x14:dataValidation>
        <x14:dataValidation type="list" allowBlank="1" showInputMessage="1" showErrorMessage="1" errorTitle="Error de ingreso de datos" error="El valor ingresado no corresponde a ninguna subestación." promptTitle="Importante" prompt="Completar información de la hoja Subestaciones para completar este campo." xr:uid="{DBFE0AB2-42AF-411A-BF21-7B9A9BC1F799}">
          <x14:formula1>
            <xm:f>'3.2.2 Subestaciones'!$A:$A</xm:f>
          </x14:formula1>
          <xm:sqref>C4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AA33C9-839E-4B90-AD98-F89E8096042C}">
  <dimension ref="A2:F22"/>
  <sheetViews>
    <sheetView showGridLines="0" workbookViewId="0"/>
  </sheetViews>
  <sheetFormatPr baseColWidth="10" defaultRowHeight="15" x14ac:dyDescent="0.25"/>
  <cols>
    <col min="1" max="1" width="7.140625" customWidth="1"/>
    <col min="2" max="2" width="4" customWidth="1"/>
    <col min="3" max="3" width="28.42578125" customWidth="1"/>
    <col min="4" max="6" width="21" customWidth="1"/>
  </cols>
  <sheetData>
    <row r="2" spans="1:6" x14ac:dyDescent="0.25">
      <c r="B2" s="2" t="s">
        <v>104</v>
      </c>
    </row>
    <row r="3" spans="1:6" ht="30" x14ac:dyDescent="0.25">
      <c r="B3" s="4" t="s">
        <v>4</v>
      </c>
      <c r="C3" s="7" t="s">
        <v>25</v>
      </c>
      <c r="D3" s="7" t="s">
        <v>1</v>
      </c>
      <c r="E3" s="7" t="s">
        <v>26</v>
      </c>
      <c r="F3" s="7" t="s">
        <v>2</v>
      </c>
    </row>
    <row r="4" spans="1:6" x14ac:dyDescent="0.25">
      <c r="A4" s="8" t="str">
        <f>+IF(C4&lt;&gt;"",C4&amp;" Paño"&amp;B4,"")</f>
        <v/>
      </c>
      <c r="B4" s="4">
        <v>1</v>
      </c>
      <c r="C4" s="9"/>
      <c r="D4" s="9"/>
      <c r="E4" s="9"/>
      <c r="F4" s="9"/>
    </row>
    <row r="5" spans="1:6" x14ac:dyDescent="0.25">
      <c r="A5" s="8" t="str">
        <f t="shared" ref="A5:A17" si="0">+IF(C5&lt;&gt;"",C5&amp;" Paño"&amp;B5,"")</f>
        <v/>
      </c>
      <c r="B5" s="4">
        <v>2</v>
      </c>
      <c r="C5" s="9"/>
      <c r="D5" s="9"/>
      <c r="E5" s="9"/>
      <c r="F5" s="9"/>
    </row>
    <row r="6" spans="1:6" x14ac:dyDescent="0.25">
      <c r="A6" s="8" t="str">
        <f t="shared" si="0"/>
        <v/>
      </c>
      <c r="B6" s="4">
        <v>3</v>
      </c>
      <c r="C6" s="9"/>
      <c r="D6" s="9"/>
      <c r="E6" s="9"/>
      <c r="F6" s="9"/>
    </row>
    <row r="7" spans="1:6" x14ac:dyDescent="0.25">
      <c r="A7" s="8" t="str">
        <f t="shared" si="0"/>
        <v/>
      </c>
      <c r="B7" s="4">
        <v>4</v>
      </c>
      <c r="C7" s="9"/>
      <c r="D7" s="9"/>
      <c r="E7" s="9"/>
      <c r="F7" s="9"/>
    </row>
    <row r="8" spans="1:6" x14ac:dyDescent="0.25">
      <c r="A8" s="8" t="str">
        <f t="shared" si="0"/>
        <v/>
      </c>
      <c r="B8" s="4">
        <v>5</v>
      </c>
      <c r="C8" s="9"/>
      <c r="D8" s="9"/>
      <c r="E8" s="9"/>
      <c r="F8" s="9"/>
    </row>
    <row r="9" spans="1:6" x14ac:dyDescent="0.25">
      <c r="A9" s="8" t="str">
        <f t="shared" si="0"/>
        <v/>
      </c>
      <c r="B9" s="4">
        <v>6</v>
      </c>
      <c r="C9" s="9"/>
      <c r="D9" s="9"/>
      <c r="E9" s="9"/>
      <c r="F9" s="9"/>
    </row>
    <row r="10" spans="1:6" x14ac:dyDescent="0.25">
      <c r="A10" s="8" t="str">
        <f t="shared" si="0"/>
        <v/>
      </c>
      <c r="B10" s="4">
        <v>7</v>
      </c>
      <c r="C10" s="9"/>
      <c r="D10" s="9"/>
      <c r="E10" s="9"/>
      <c r="F10" s="9"/>
    </row>
    <row r="11" spans="1:6" x14ac:dyDescent="0.25">
      <c r="A11" s="8" t="str">
        <f t="shared" si="0"/>
        <v/>
      </c>
      <c r="B11" s="4">
        <v>8</v>
      </c>
      <c r="C11" s="9"/>
      <c r="D11" s="9"/>
      <c r="E11" s="9"/>
      <c r="F11" s="9"/>
    </row>
    <row r="12" spans="1:6" x14ac:dyDescent="0.25">
      <c r="A12" s="8" t="str">
        <f t="shared" si="0"/>
        <v/>
      </c>
      <c r="B12" s="4">
        <v>9</v>
      </c>
      <c r="C12" s="9"/>
      <c r="D12" s="9"/>
      <c r="E12" s="9"/>
      <c r="F12" s="9"/>
    </row>
    <row r="13" spans="1:6" x14ac:dyDescent="0.25">
      <c r="A13" s="8" t="str">
        <f t="shared" si="0"/>
        <v/>
      </c>
      <c r="B13" s="4">
        <v>10</v>
      </c>
      <c r="C13" s="9"/>
      <c r="D13" s="9"/>
      <c r="E13" s="9"/>
      <c r="F13" s="9"/>
    </row>
    <row r="14" spans="1:6" x14ac:dyDescent="0.25">
      <c r="A14" s="8" t="str">
        <f t="shared" si="0"/>
        <v/>
      </c>
      <c r="B14" s="4">
        <v>11</v>
      </c>
      <c r="C14" s="9"/>
      <c r="D14" s="9"/>
      <c r="E14" s="9"/>
      <c r="F14" s="9"/>
    </row>
    <row r="15" spans="1:6" x14ac:dyDescent="0.25">
      <c r="A15" s="8" t="str">
        <f t="shared" si="0"/>
        <v/>
      </c>
      <c r="B15" s="4">
        <v>12</v>
      </c>
      <c r="C15" s="9"/>
      <c r="D15" s="9"/>
      <c r="E15" s="9"/>
      <c r="F15" s="9"/>
    </row>
    <row r="16" spans="1:6" x14ac:dyDescent="0.25">
      <c r="A16" s="8" t="str">
        <f t="shared" si="0"/>
        <v/>
      </c>
      <c r="B16" s="4">
        <v>13</v>
      </c>
      <c r="C16" s="9"/>
      <c r="D16" s="9"/>
      <c r="E16" s="9"/>
      <c r="F16" s="9"/>
    </row>
    <row r="17" spans="1:6" x14ac:dyDescent="0.25">
      <c r="A17" s="8" t="str">
        <f t="shared" si="0"/>
        <v/>
      </c>
      <c r="B17" s="4">
        <v>14</v>
      </c>
      <c r="C17" s="9"/>
      <c r="D17" s="9"/>
      <c r="E17" s="9"/>
      <c r="F17" s="9"/>
    </row>
    <row r="18" spans="1:6" x14ac:dyDescent="0.25">
      <c r="B18" s="10"/>
    </row>
    <row r="19" spans="1:6" s="2" customFormat="1" x14ac:dyDescent="0.25">
      <c r="B19" s="5" t="s">
        <v>6</v>
      </c>
      <c r="C19" s="2" t="s">
        <v>35</v>
      </c>
    </row>
    <row r="20" spans="1:6" s="2" customFormat="1" x14ac:dyDescent="0.25">
      <c r="B20" s="5" t="s">
        <v>7</v>
      </c>
      <c r="C20" s="2" t="s">
        <v>27</v>
      </c>
    </row>
    <row r="21" spans="1:6" x14ac:dyDescent="0.25">
      <c r="B21" s="11"/>
    </row>
    <row r="22" spans="1:6" x14ac:dyDescent="0.25">
      <c r="B22" s="11"/>
    </row>
  </sheetData>
  <pageMargins left="0.7" right="0.7" top="0.75" bottom="0.75" header="0.3" footer="0.3"/>
  <ignoredErrors>
    <ignoredError sqref="B19:B20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Error de ingreso de datos" error="El valor ingresado no corresponde a ningún patio registrado." promptTitle="Importante" prompt="Completar información de la hoja Patios para completar este campo." xr:uid="{83CC56C4-A550-47CE-BD19-9D5F0458475B}">
          <x14:formula1>
            <xm:f>'3.2.4 Patios'!$A:$A</xm:f>
          </x14:formula1>
          <xm:sqref>C4</xm:sqref>
        </x14:dataValidation>
        <x14:dataValidation type="list" allowBlank="1" showErrorMessage="1" errorTitle="Error de ingreso de datos" error="El valor ingresado no corresponde a ningún patio registrado." promptTitle="Importante" prompt="Completar información de la hoja Patios para completar este campo." xr:uid="{7AEC25DF-483D-49E4-95A1-A370D318FB97}">
          <x14:formula1>
            <xm:f>'3.2.4 Patios'!$A:$A</xm:f>
          </x14:formula1>
          <xm:sqref>C5:C17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FE2BC-948B-44CC-AD6B-356BF34F8EC4}">
  <dimension ref="A2:AB37"/>
  <sheetViews>
    <sheetView showGridLines="0" workbookViewId="0"/>
  </sheetViews>
  <sheetFormatPr baseColWidth="10" defaultRowHeight="15" x14ac:dyDescent="0.25"/>
  <cols>
    <col min="1" max="1" width="7.140625" customWidth="1"/>
    <col min="2" max="2" width="4" customWidth="1"/>
    <col min="3" max="3" width="18.42578125" customWidth="1"/>
    <col min="4" max="4" width="17" customWidth="1"/>
    <col min="5" max="5" width="11" bestFit="1" customWidth="1"/>
    <col min="6" max="6" width="9.85546875" bestFit="1" customWidth="1"/>
    <col min="7" max="7" width="17.140625" bestFit="1" customWidth="1"/>
    <col min="8" max="8" width="17.140625" customWidth="1"/>
    <col min="9" max="9" width="10.42578125" bestFit="1" customWidth="1"/>
    <col min="10" max="12" width="11.140625" customWidth="1"/>
    <col min="13" max="13" width="32.140625" bestFit="1" customWidth="1"/>
    <col min="14" max="14" width="33.5703125" bestFit="1" customWidth="1"/>
    <col min="15" max="15" width="12.85546875" bestFit="1" customWidth="1"/>
    <col min="16" max="17" width="15" customWidth="1"/>
    <col min="18" max="28" width="12.7109375" customWidth="1"/>
  </cols>
  <sheetData>
    <row r="2" spans="1:28" x14ac:dyDescent="0.25">
      <c r="B2" s="2" t="s">
        <v>153</v>
      </c>
    </row>
    <row r="3" spans="1:28" ht="45" x14ac:dyDescent="0.25">
      <c r="B3" s="4" t="s">
        <v>4</v>
      </c>
      <c r="C3" s="7" t="s">
        <v>24</v>
      </c>
      <c r="D3" s="7" t="s">
        <v>1</v>
      </c>
      <c r="E3" s="7" t="s">
        <v>37</v>
      </c>
      <c r="F3" s="7" t="s">
        <v>2</v>
      </c>
      <c r="G3" s="7" t="s">
        <v>28</v>
      </c>
      <c r="H3" s="7" t="s">
        <v>71</v>
      </c>
      <c r="I3" s="7" t="s">
        <v>38</v>
      </c>
      <c r="J3" s="7" t="s">
        <v>30</v>
      </c>
      <c r="K3" s="7" t="s">
        <v>31</v>
      </c>
      <c r="L3" s="7" t="s">
        <v>32</v>
      </c>
      <c r="M3" s="7" t="s">
        <v>72</v>
      </c>
      <c r="N3" s="7" t="s">
        <v>73</v>
      </c>
      <c r="O3" s="7" t="s">
        <v>74</v>
      </c>
      <c r="P3" s="7" t="s">
        <v>75</v>
      </c>
      <c r="Q3" s="7" t="s">
        <v>45</v>
      </c>
      <c r="R3" s="7" t="s">
        <v>41</v>
      </c>
      <c r="S3" s="7" t="s">
        <v>40</v>
      </c>
      <c r="T3" s="7" t="s">
        <v>42</v>
      </c>
      <c r="U3" s="7" t="s">
        <v>76</v>
      </c>
      <c r="V3" s="7" t="s">
        <v>77</v>
      </c>
      <c r="W3" s="7" t="s">
        <v>46</v>
      </c>
      <c r="X3" s="7" t="s">
        <v>47</v>
      </c>
      <c r="Y3" s="7" t="s">
        <v>48</v>
      </c>
      <c r="Z3" s="7" t="s">
        <v>49</v>
      </c>
      <c r="AA3" s="7" t="s">
        <v>50</v>
      </c>
      <c r="AB3" s="7" t="s">
        <v>51</v>
      </c>
    </row>
    <row r="4" spans="1:28" x14ac:dyDescent="0.25">
      <c r="A4" s="8" t="str">
        <f>+IF(C4&lt;&gt;"",C4&amp;" Transf. "&amp;B4,"")</f>
        <v/>
      </c>
      <c r="B4" s="4">
        <v>1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</row>
    <row r="5" spans="1:28" x14ac:dyDescent="0.25">
      <c r="A5" s="8" t="str">
        <f t="shared" ref="A5:A28" si="0">+IF(C5&lt;&gt;"",C5&amp;" Transf. "&amp;B5,"")</f>
        <v/>
      </c>
      <c r="B5" s="4">
        <v>2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</row>
    <row r="6" spans="1:28" x14ac:dyDescent="0.25">
      <c r="A6" s="8" t="str">
        <f t="shared" si="0"/>
        <v/>
      </c>
      <c r="B6" s="4">
        <v>3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</row>
    <row r="7" spans="1:28" x14ac:dyDescent="0.25">
      <c r="A7" s="8" t="str">
        <f t="shared" si="0"/>
        <v/>
      </c>
      <c r="B7" s="4">
        <v>4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</row>
    <row r="8" spans="1:28" x14ac:dyDescent="0.25">
      <c r="A8" s="8" t="str">
        <f t="shared" si="0"/>
        <v/>
      </c>
      <c r="B8" s="4">
        <v>5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</row>
    <row r="9" spans="1:28" x14ac:dyDescent="0.25">
      <c r="A9" s="8" t="str">
        <f t="shared" si="0"/>
        <v/>
      </c>
      <c r="B9" s="4">
        <v>6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</row>
    <row r="10" spans="1:28" x14ac:dyDescent="0.25">
      <c r="A10" s="8" t="str">
        <f t="shared" si="0"/>
        <v/>
      </c>
      <c r="B10" s="4">
        <v>7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</row>
    <row r="11" spans="1:28" x14ac:dyDescent="0.25">
      <c r="A11" s="8" t="str">
        <f t="shared" si="0"/>
        <v/>
      </c>
      <c r="B11" s="4">
        <v>8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</row>
    <row r="12" spans="1:28" x14ac:dyDescent="0.25">
      <c r="A12" s="8" t="str">
        <f t="shared" si="0"/>
        <v/>
      </c>
      <c r="B12" s="4">
        <v>9</v>
      </c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</row>
    <row r="13" spans="1:28" x14ac:dyDescent="0.25">
      <c r="A13" s="8" t="str">
        <f t="shared" si="0"/>
        <v/>
      </c>
      <c r="B13" s="4">
        <v>10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</row>
    <row r="14" spans="1:28" x14ac:dyDescent="0.25">
      <c r="A14" s="8" t="str">
        <f t="shared" si="0"/>
        <v/>
      </c>
      <c r="B14" s="4">
        <v>11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</row>
    <row r="15" spans="1:28" x14ac:dyDescent="0.25">
      <c r="A15" s="8" t="str">
        <f t="shared" si="0"/>
        <v/>
      </c>
      <c r="B15" s="4">
        <v>12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</row>
    <row r="16" spans="1:28" x14ac:dyDescent="0.25">
      <c r="A16" s="8" t="str">
        <f t="shared" si="0"/>
        <v/>
      </c>
      <c r="B16" s="4">
        <v>13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</row>
    <row r="17" spans="1:28" x14ac:dyDescent="0.25">
      <c r="A17" s="8" t="str">
        <f t="shared" si="0"/>
        <v/>
      </c>
      <c r="B17" s="4">
        <v>14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</row>
    <row r="18" spans="1:28" x14ac:dyDescent="0.25">
      <c r="A18" s="8" t="str">
        <f t="shared" si="0"/>
        <v/>
      </c>
      <c r="B18" s="4">
        <v>15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</row>
    <row r="19" spans="1:28" x14ac:dyDescent="0.25">
      <c r="A19" s="8" t="str">
        <f t="shared" si="0"/>
        <v/>
      </c>
      <c r="B19" s="4">
        <v>16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</row>
    <row r="20" spans="1:28" x14ac:dyDescent="0.25">
      <c r="A20" s="8" t="str">
        <f t="shared" si="0"/>
        <v/>
      </c>
      <c r="B20" s="4">
        <v>17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</row>
    <row r="21" spans="1:28" x14ac:dyDescent="0.25">
      <c r="A21" s="8" t="str">
        <f t="shared" si="0"/>
        <v/>
      </c>
      <c r="B21" s="4">
        <v>18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</row>
    <row r="22" spans="1:28" x14ac:dyDescent="0.25">
      <c r="A22" s="8" t="str">
        <f t="shared" si="0"/>
        <v/>
      </c>
      <c r="B22" s="4">
        <v>19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</row>
    <row r="23" spans="1:28" x14ac:dyDescent="0.25">
      <c r="A23" s="8" t="str">
        <f t="shared" si="0"/>
        <v/>
      </c>
      <c r="B23" s="4">
        <v>20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</row>
    <row r="24" spans="1:28" x14ac:dyDescent="0.25">
      <c r="A24" s="8" t="str">
        <f t="shared" si="0"/>
        <v/>
      </c>
      <c r="B24" s="4">
        <v>21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</row>
    <row r="25" spans="1:28" x14ac:dyDescent="0.25">
      <c r="A25" s="8" t="str">
        <f t="shared" si="0"/>
        <v/>
      </c>
      <c r="B25" s="4">
        <v>22</v>
      </c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</row>
    <row r="26" spans="1:28" x14ac:dyDescent="0.25">
      <c r="A26" s="8" t="str">
        <f t="shared" si="0"/>
        <v/>
      </c>
      <c r="B26" s="4">
        <v>23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</row>
    <row r="27" spans="1:28" x14ac:dyDescent="0.25">
      <c r="A27" s="8" t="str">
        <f t="shared" si="0"/>
        <v/>
      </c>
      <c r="B27" s="4">
        <v>24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</row>
    <row r="28" spans="1:28" x14ac:dyDescent="0.25">
      <c r="A28" s="8" t="str">
        <f t="shared" si="0"/>
        <v/>
      </c>
      <c r="B28" s="4">
        <v>25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</row>
    <row r="29" spans="1:28" x14ac:dyDescent="0.25">
      <c r="B29" s="10"/>
    </row>
    <row r="30" spans="1:28" x14ac:dyDescent="0.25">
      <c r="B30" s="15" t="s">
        <v>6</v>
      </c>
      <c r="C30" t="s">
        <v>34</v>
      </c>
    </row>
    <row r="31" spans="1:28" x14ac:dyDescent="0.25">
      <c r="B31" s="15" t="s">
        <v>7</v>
      </c>
      <c r="C31" t="s">
        <v>29</v>
      </c>
    </row>
    <row r="32" spans="1:28" x14ac:dyDescent="0.25">
      <c r="B32" s="15" t="s">
        <v>92</v>
      </c>
      <c r="C32" t="s">
        <v>78</v>
      </c>
    </row>
    <row r="33" spans="2:3" x14ac:dyDescent="0.25">
      <c r="B33" s="15" t="s">
        <v>107</v>
      </c>
      <c r="C33" t="s">
        <v>33</v>
      </c>
    </row>
    <row r="34" spans="2:3" x14ac:dyDescent="0.25">
      <c r="B34" s="15" t="s">
        <v>114</v>
      </c>
      <c r="C34" t="s">
        <v>39</v>
      </c>
    </row>
    <row r="35" spans="2:3" x14ac:dyDescent="0.25">
      <c r="B35" s="15" t="s">
        <v>125</v>
      </c>
      <c r="C35" t="s">
        <v>43</v>
      </c>
    </row>
    <row r="36" spans="2:3" x14ac:dyDescent="0.25">
      <c r="B36" s="15" t="s">
        <v>126</v>
      </c>
      <c r="C36" t="s">
        <v>44</v>
      </c>
    </row>
    <row r="37" spans="2:3" x14ac:dyDescent="0.25">
      <c r="B37" s="2"/>
    </row>
  </sheetData>
  <pageMargins left="0.7" right="0.7" top="0.75" bottom="0.75" header="0.3" footer="0.3"/>
  <ignoredErrors>
    <ignoredError sqref="B30:B36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errorTitle="Error de ingreso de datos" error="El valor ingresado no corresponde a ninguna subestación." promptTitle="Importante" prompt="Completar información de la hoja Subestaciones para completar este campo." xr:uid="{2F9FAA85-A9BA-406E-88FF-AF861E87FF23}">
          <x14:formula1>
            <xm:f>'3.2.2 Subestaciones'!$A:$A</xm:f>
          </x14:formula1>
          <xm:sqref>C4</xm:sqref>
        </x14:dataValidation>
        <x14:dataValidation type="list" allowBlank="1" showErrorMessage="1" errorTitle="Error de ingreso de datos" error="El valor ingresado no corresponde a ninguna subestación." promptTitle="Importante" prompt="Completar información de la hoja Subestaciones para completar este campo." xr:uid="{D872383E-A612-48D4-82C5-A38CBEFD15C0}">
          <x14:formula1>
            <xm:f>'3.2.2 Subestaciones'!$A:$A</xm:f>
          </x14:formula1>
          <xm:sqref>C5:C28</xm:sqref>
        </x14:dataValidation>
        <x14:dataValidation type="list" allowBlank="1" showInputMessage="1" showErrorMessage="1" xr:uid="{975B2087-6112-4538-986A-DF89ACCBB4FB}">
          <x14:formula1>
            <xm:f>'3.2.5 Paños'!$A:$A</xm:f>
          </x14:formula1>
          <xm:sqref>M4:O28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6215D-B659-427F-BED1-E58AB1B1B8EF}">
  <dimension ref="B2:S44"/>
  <sheetViews>
    <sheetView showGridLines="0" workbookViewId="0"/>
  </sheetViews>
  <sheetFormatPr baseColWidth="10" defaultRowHeight="15" x14ac:dyDescent="0.25"/>
  <cols>
    <col min="1" max="1" width="7.140625" customWidth="1"/>
    <col min="2" max="2" width="4" customWidth="1"/>
    <col min="3" max="3" width="23.42578125" customWidth="1"/>
    <col min="4" max="4" width="14.85546875" bestFit="1" customWidth="1"/>
    <col min="5" max="5" width="12" bestFit="1" customWidth="1"/>
    <col min="6" max="6" width="11.85546875" bestFit="1" customWidth="1"/>
    <col min="7" max="7" width="11.7109375" bestFit="1" customWidth="1"/>
    <col min="8" max="19" width="12.7109375" customWidth="1"/>
  </cols>
  <sheetData>
    <row r="2" spans="2:19" x14ac:dyDescent="0.25">
      <c r="B2" s="2" t="s">
        <v>154</v>
      </c>
    </row>
    <row r="3" spans="2:19" ht="45" x14ac:dyDescent="0.25">
      <c r="B3" s="4" t="s">
        <v>4</v>
      </c>
      <c r="C3" s="7" t="s">
        <v>151</v>
      </c>
      <c r="D3" s="7" t="s">
        <v>52</v>
      </c>
      <c r="E3" s="7" t="s">
        <v>152</v>
      </c>
      <c r="F3" s="7" t="s">
        <v>53</v>
      </c>
      <c r="G3" s="7" t="s">
        <v>54</v>
      </c>
      <c r="H3" s="7" t="s">
        <v>155</v>
      </c>
      <c r="I3" s="7" t="s">
        <v>156</v>
      </c>
      <c r="J3" s="7" t="s">
        <v>157</v>
      </c>
      <c r="K3" s="7" t="s">
        <v>158</v>
      </c>
      <c r="L3" s="7" t="s">
        <v>159</v>
      </c>
      <c r="M3" s="7" t="s">
        <v>160</v>
      </c>
      <c r="N3" s="7" t="s">
        <v>161</v>
      </c>
      <c r="O3" s="7" t="s">
        <v>162</v>
      </c>
      <c r="P3" s="7" t="s">
        <v>163</v>
      </c>
      <c r="Q3" s="7" t="s">
        <v>164</v>
      </c>
      <c r="R3" s="7" t="s">
        <v>9</v>
      </c>
      <c r="S3" s="7" t="s">
        <v>165</v>
      </c>
    </row>
    <row r="4" spans="2:19" x14ac:dyDescent="0.25">
      <c r="B4" s="4">
        <v>1</v>
      </c>
      <c r="C4" s="9" t="str">
        <f>+'3.2.6a Transformadores Técnico'!A4</f>
        <v/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</row>
    <row r="5" spans="2:19" x14ac:dyDescent="0.25">
      <c r="B5" s="4">
        <v>2</v>
      </c>
      <c r="C5" s="9" t="str">
        <f>+'3.2.6a Transformadores Técnico'!A5</f>
        <v/>
      </c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</row>
    <row r="6" spans="2:19" x14ac:dyDescent="0.25">
      <c r="B6" s="4">
        <v>3</v>
      </c>
      <c r="C6" s="9" t="str">
        <f>+'3.2.6a Transformadores Técnico'!A6</f>
        <v/>
      </c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2:19" x14ac:dyDescent="0.25">
      <c r="B7" s="4">
        <v>4</v>
      </c>
      <c r="C7" s="9" t="str">
        <f>+'3.2.6a Transformadores Técnico'!A7</f>
        <v/>
      </c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</row>
    <row r="8" spans="2:19" x14ac:dyDescent="0.25">
      <c r="B8" s="4">
        <v>5</v>
      </c>
      <c r="C8" s="9" t="str">
        <f>+'3.2.6a Transformadores Técnico'!A8</f>
        <v/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</row>
    <row r="9" spans="2:19" x14ac:dyDescent="0.25">
      <c r="B9" s="4">
        <v>6</v>
      </c>
      <c r="C9" s="9" t="str">
        <f>+'3.2.6a Transformadores Técnico'!A9</f>
        <v/>
      </c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</row>
    <row r="10" spans="2:19" x14ac:dyDescent="0.25">
      <c r="B10" s="4">
        <v>7</v>
      </c>
      <c r="C10" s="9" t="str">
        <f>+'3.2.6a Transformadores Técnico'!A10</f>
        <v/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</row>
    <row r="11" spans="2:19" x14ac:dyDescent="0.25">
      <c r="B11" s="4">
        <v>8</v>
      </c>
      <c r="C11" s="9" t="str">
        <f>+'3.2.6a Transformadores Técnico'!A11</f>
        <v/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</row>
    <row r="12" spans="2:19" x14ac:dyDescent="0.25">
      <c r="B12" s="4">
        <v>9</v>
      </c>
      <c r="C12" s="9" t="str">
        <f>+'3.2.6a Transformadores Técnico'!A12</f>
        <v/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</row>
    <row r="13" spans="2:19" x14ac:dyDescent="0.25">
      <c r="B13" s="4">
        <v>10</v>
      </c>
      <c r="C13" s="9" t="str">
        <f>+'3.2.6a Transformadores Técnico'!A13</f>
        <v/>
      </c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</row>
    <row r="14" spans="2:19" x14ac:dyDescent="0.25">
      <c r="B14" s="4">
        <v>11</v>
      </c>
      <c r="C14" s="9" t="str">
        <f>+'3.2.6a Transformadores Técnico'!A14</f>
        <v/>
      </c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</row>
    <row r="15" spans="2:19" x14ac:dyDescent="0.25">
      <c r="B15" s="4">
        <v>12</v>
      </c>
      <c r="C15" s="9" t="str">
        <f>+'3.2.6a Transformadores Técnico'!A15</f>
        <v/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</row>
    <row r="16" spans="2:19" x14ac:dyDescent="0.25">
      <c r="B16" s="4">
        <v>13</v>
      </c>
      <c r="C16" s="9" t="str">
        <f>+'3.2.6a Transformadores Técnico'!A16</f>
        <v/>
      </c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</row>
    <row r="17" spans="2:19" x14ac:dyDescent="0.25">
      <c r="B17" s="4">
        <v>14</v>
      </c>
      <c r="C17" s="9" t="str">
        <f>+'3.2.6a Transformadores Técnico'!A17</f>
        <v/>
      </c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</row>
    <row r="18" spans="2:19" x14ac:dyDescent="0.25">
      <c r="B18" s="4">
        <v>15</v>
      </c>
      <c r="C18" s="9" t="str">
        <f>+'3.2.6a Transformadores Técnico'!A18</f>
        <v/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</row>
    <row r="19" spans="2:19" x14ac:dyDescent="0.25">
      <c r="B19" s="4">
        <v>16</v>
      </c>
      <c r="C19" s="9" t="str">
        <f>+'3.2.6a Transformadores Técnico'!A19</f>
        <v/>
      </c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</row>
    <row r="20" spans="2:19" x14ac:dyDescent="0.25">
      <c r="B20" s="4">
        <v>17</v>
      </c>
      <c r="C20" s="9" t="str">
        <f>+'3.2.6a Transformadores Técnico'!A20</f>
        <v/>
      </c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</row>
    <row r="21" spans="2:19" x14ac:dyDescent="0.25">
      <c r="B21" s="4">
        <v>18</v>
      </c>
      <c r="C21" s="9" t="str">
        <f>+'3.2.6a Transformadores Técnico'!A21</f>
        <v/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</row>
    <row r="22" spans="2:19" x14ac:dyDescent="0.25">
      <c r="B22" s="4">
        <v>19</v>
      </c>
      <c r="C22" s="9" t="str">
        <f>+'3.2.6a Transformadores Técnico'!A22</f>
        <v/>
      </c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</row>
    <row r="23" spans="2:19" x14ac:dyDescent="0.25">
      <c r="B23" s="4">
        <v>20</v>
      </c>
      <c r="C23" s="9" t="str">
        <f>+'3.2.6a Transformadores Técnico'!A23</f>
        <v/>
      </c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</row>
    <row r="24" spans="2:19" x14ac:dyDescent="0.25">
      <c r="B24" s="4">
        <v>21</v>
      </c>
      <c r="C24" s="9" t="str">
        <f>+'3.2.6a Transformadores Técnico'!A24</f>
        <v/>
      </c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</row>
    <row r="25" spans="2:19" x14ac:dyDescent="0.25">
      <c r="B25" s="4">
        <v>22</v>
      </c>
      <c r="C25" s="9" t="str">
        <f>+'3.2.6a Transformadores Técnico'!A25</f>
        <v/>
      </c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</row>
    <row r="26" spans="2:19" x14ac:dyDescent="0.25">
      <c r="B26" s="4">
        <v>23</v>
      </c>
      <c r="C26" s="9" t="str">
        <f>+'3.2.6a Transformadores Técnico'!A26</f>
        <v/>
      </c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</row>
    <row r="27" spans="2:19" x14ac:dyDescent="0.25">
      <c r="B27" s="4">
        <v>24</v>
      </c>
      <c r="C27" s="9" t="str">
        <f>+'3.2.6a Transformadores Técnico'!A27</f>
        <v/>
      </c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</row>
    <row r="28" spans="2:19" x14ac:dyDescent="0.25">
      <c r="B28" s="4">
        <v>25</v>
      </c>
      <c r="C28" s="9" t="str">
        <f>+'3.2.6a Transformadores Técnico'!A28</f>
        <v/>
      </c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</row>
    <row r="29" spans="2:19" x14ac:dyDescent="0.25">
      <c r="B29" s="10"/>
    </row>
    <row r="30" spans="2:19" x14ac:dyDescent="0.25">
      <c r="B30" s="15" t="s">
        <v>6</v>
      </c>
      <c r="C30" t="s">
        <v>34</v>
      </c>
    </row>
    <row r="31" spans="2:19" x14ac:dyDescent="0.25">
      <c r="B31" s="15" t="s">
        <v>7</v>
      </c>
      <c r="C31" t="s">
        <v>17</v>
      </c>
    </row>
    <row r="32" spans="2:19" x14ac:dyDescent="0.25">
      <c r="B32" s="15" t="s">
        <v>92</v>
      </c>
      <c r="C32" t="s">
        <v>10</v>
      </c>
    </row>
    <row r="33" spans="2:3" x14ac:dyDescent="0.25">
      <c r="B33" s="15" t="s">
        <v>107</v>
      </c>
      <c r="C33" t="s">
        <v>11</v>
      </c>
    </row>
    <row r="34" spans="2:3" x14ac:dyDescent="0.25">
      <c r="B34" s="15" t="s">
        <v>114</v>
      </c>
      <c r="C34" t="s">
        <v>95</v>
      </c>
    </row>
    <row r="35" spans="2:3" x14ac:dyDescent="0.25">
      <c r="B35" s="15" t="s">
        <v>125</v>
      </c>
      <c r="C35" t="s">
        <v>96</v>
      </c>
    </row>
    <row r="36" spans="2:3" x14ac:dyDescent="0.25">
      <c r="B36" s="15" t="s">
        <v>126</v>
      </c>
      <c r="C36" t="s">
        <v>18</v>
      </c>
    </row>
    <row r="37" spans="2:3" x14ac:dyDescent="0.25">
      <c r="B37" s="15" t="s">
        <v>127</v>
      </c>
      <c r="C37" t="s">
        <v>12</v>
      </c>
    </row>
    <row r="38" spans="2:3" x14ac:dyDescent="0.25">
      <c r="B38" s="15" t="s">
        <v>128</v>
      </c>
      <c r="C38" t="s">
        <v>13</v>
      </c>
    </row>
    <row r="39" spans="2:3" x14ac:dyDescent="0.25">
      <c r="B39" s="15" t="s">
        <v>129</v>
      </c>
      <c r="C39" t="s">
        <v>14</v>
      </c>
    </row>
    <row r="40" spans="2:3" x14ac:dyDescent="0.25">
      <c r="B40" s="15" t="s">
        <v>130</v>
      </c>
      <c r="C40" t="s">
        <v>15</v>
      </c>
    </row>
    <row r="41" spans="2:3" x14ac:dyDescent="0.25">
      <c r="B41" s="15"/>
    </row>
    <row r="42" spans="2:3" x14ac:dyDescent="0.25">
      <c r="B42" s="15"/>
    </row>
    <row r="43" spans="2:3" x14ac:dyDescent="0.25">
      <c r="B43" s="15" t="s">
        <v>131</v>
      </c>
      <c r="C43" t="s">
        <v>16</v>
      </c>
    </row>
    <row r="44" spans="2:3" x14ac:dyDescent="0.25">
      <c r="B44" s="2"/>
    </row>
  </sheetData>
  <pageMargins left="0.7" right="0.7" top="0.75" bottom="0.75" header="0.3" footer="0.3"/>
  <ignoredErrors>
    <ignoredError sqref="B30:B43" numberStoredAsText="1"/>
  </ignoredError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86E62-016D-4237-BFBE-3B0D4CEE82AC}">
  <dimension ref="B2:AF56"/>
  <sheetViews>
    <sheetView showGridLines="0" workbookViewId="0"/>
  </sheetViews>
  <sheetFormatPr baseColWidth="10" defaultRowHeight="15" x14ac:dyDescent="0.25"/>
  <cols>
    <col min="1" max="1" width="7.140625" customWidth="1"/>
    <col min="2" max="2" width="4" customWidth="1"/>
    <col min="3" max="3" width="13.5703125" customWidth="1"/>
    <col min="4" max="4" width="26.7109375" customWidth="1"/>
    <col min="5" max="5" width="9.140625" bestFit="1" customWidth="1"/>
    <col min="6" max="6" width="17" customWidth="1"/>
    <col min="7" max="7" width="14.42578125" bestFit="1" customWidth="1"/>
    <col min="8" max="8" width="15.28515625" bestFit="1" customWidth="1"/>
    <col min="9" max="9" width="11" bestFit="1" customWidth="1"/>
    <col min="10" max="10" width="9.85546875" bestFit="1" customWidth="1"/>
    <col min="11" max="11" width="15.7109375" customWidth="1"/>
    <col min="12" max="12" width="16.140625" bestFit="1" customWidth="1"/>
    <col min="13" max="14" width="14" customWidth="1"/>
    <col min="15" max="15" width="15.7109375" customWidth="1"/>
    <col min="16" max="16" width="11.140625" customWidth="1"/>
    <col min="17" max="17" width="14.85546875" bestFit="1" customWidth="1"/>
    <col min="18" max="32" width="12.7109375" customWidth="1"/>
  </cols>
  <sheetData>
    <row r="2" spans="2:32" x14ac:dyDescent="0.25">
      <c r="B2" s="2" t="s">
        <v>103</v>
      </c>
    </row>
    <row r="3" spans="2:32" ht="45" x14ac:dyDescent="0.25">
      <c r="B3" s="4" t="s">
        <v>4</v>
      </c>
      <c r="C3" s="7" t="s">
        <v>55</v>
      </c>
      <c r="D3" s="7" t="s">
        <v>58</v>
      </c>
      <c r="E3" s="7" t="s">
        <v>8</v>
      </c>
      <c r="F3" s="7" t="s">
        <v>1</v>
      </c>
      <c r="G3" s="7" t="s">
        <v>56</v>
      </c>
      <c r="H3" s="7" t="s">
        <v>57</v>
      </c>
      <c r="I3" s="7" t="s">
        <v>37</v>
      </c>
      <c r="J3" s="7" t="s">
        <v>2</v>
      </c>
      <c r="K3" s="7" t="s">
        <v>66</v>
      </c>
      <c r="L3" s="7" t="s">
        <v>67</v>
      </c>
      <c r="M3" s="7" t="s">
        <v>59</v>
      </c>
      <c r="N3" s="7" t="s">
        <v>60</v>
      </c>
      <c r="O3" s="7" t="s">
        <v>61</v>
      </c>
      <c r="P3" s="7" t="s">
        <v>70</v>
      </c>
      <c r="Q3" s="7" t="s">
        <v>52</v>
      </c>
      <c r="R3" s="7" t="s">
        <v>69</v>
      </c>
      <c r="S3" s="7" t="s">
        <v>118</v>
      </c>
      <c r="T3" s="7" t="s">
        <v>149</v>
      </c>
      <c r="U3" s="7" t="s">
        <v>150</v>
      </c>
      <c r="V3" s="7" t="s">
        <v>139</v>
      </c>
      <c r="W3" s="7" t="s">
        <v>140</v>
      </c>
      <c r="X3" s="7" t="s">
        <v>141</v>
      </c>
      <c r="Y3" s="7" t="s">
        <v>142</v>
      </c>
      <c r="Z3" s="7" t="s">
        <v>143</v>
      </c>
      <c r="AA3" s="7" t="s">
        <v>144</v>
      </c>
      <c r="AB3" s="7" t="s">
        <v>145</v>
      </c>
      <c r="AC3" s="7" t="s">
        <v>146</v>
      </c>
      <c r="AD3" s="7" t="s">
        <v>147</v>
      </c>
      <c r="AE3" s="7" t="s">
        <v>9</v>
      </c>
      <c r="AF3" s="7" t="s">
        <v>148</v>
      </c>
    </row>
    <row r="4" spans="2:32" x14ac:dyDescent="0.25">
      <c r="B4" s="4">
        <v>1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</row>
    <row r="5" spans="2:32" x14ac:dyDescent="0.25">
      <c r="B5" s="4">
        <v>2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</row>
    <row r="6" spans="2:32" x14ac:dyDescent="0.25">
      <c r="B6" s="4">
        <v>3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</row>
    <row r="7" spans="2:32" x14ac:dyDescent="0.25">
      <c r="B7" s="4">
        <v>4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</row>
    <row r="8" spans="2:32" x14ac:dyDescent="0.25">
      <c r="B8" s="4">
        <v>5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</row>
    <row r="9" spans="2:32" x14ac:dyDescent="0.25">
      <c r="B9" s="4">
        <v>6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</row>
    <row r="10" spans="2:32" x14ac:dyDescent="0.25">
      <c r="B10" s="4">
        <v>7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</row>
    <row r="11" spans="2:32" x14ac:dyDescent="0.25">
      <c r="B11" s="4">
        <v>8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</row>
    <row r="12" spans="2:32" x14ac:dyDescent="0.25">
      <c r="B12" s="4">
        <v>9</v>
      </c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</row>
    <row r="13" spans="2:32" x14ac:dyDescent="0.25">
      <c r="B13" s="4">
        <v>10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</row>
    <row r="14" spans="2:32" x14ac:dyDescent="0.25">
      <c r="B14" s="4">
        <v>11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</row>
    <row r="15" spans="2:32" x14ac:dyDescent="0.25">
      <c r="B15" s="4">
        <v>12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</row>
    <row r="16" spans="2:32" x14ac:dyDescent="0.25">
      <c r="B16" s="4">
        <v>13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</row>
    <row r="17" spans="2:32" x14ac:dyDescent="0.25">
      <c r="B17" s="4">
        <v>14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</row>
    <row r="18" spans="2:32" x14ac:dyDescent="0.25">
      <c r="B18" s="4">
        <v>15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</row>
    <row r="19" spans="2:32" x14ac:dyDescent="0.25">
      <c r="B19" s="4">
        <v>16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</row>
    <row r="20" spans="2:32" x14ac:dyDescent="0.25">
      <c r="B20" s="4">
        <v>17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</row>
    <row r="21" spans="2:32" x14ac:dyDescent="0.25">
      <c r="B21" s="4">
        <v>18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</row>
    <row r="22" spans="2:32" x14ac:dyDescent="0.25">
      <c r="B22" s="4">
        <v>19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</row>
    <row r="23" spans="2:32" x14ac:dyDescent="0.25">
      <c r="B23" s="4">
        <v>20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</row>
    <row r="24" spans="2:32" x14ac:dyDescent="0.25">
      <c r="B24" s="4">
        <v>21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</row>
    <row r="25" spans="2:32" x14ac:dyDescent="0.25">
      <c r="B25" s="4">
        <v>22</v>
      </c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</row>
    <row r="26" spans="2:32" x14ac:dyDescent="0.25">
      <c r="B26" s="4">
        <v>23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</row>
    <row r="27" spans="2:32" x14ac:dyDescent="0.25">
      <c r="B27" s="4">
        <v>24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</row>
    <row r="28" spans="2:32" x14ac:dyDescent="0.25">
      <c r="B28" s="4">
        <v>25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</row>
    <row r="29" spans="2:32" x14ac:dyDescent="0.25">
      <c r="B29" s="4">
        <v>26</v>
      </c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</row>
    <row r="30" spans="2:32" x14ac:dyDescent="0.25">
      <c r="B30" s="4">
        <v>27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</row>
    <row r="31" spans="2:32" x14ac:dyDescent="0.25">
      <c r="B31" s="4">
        <v>28</v>
      </c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</row>
    <row r="32" spans="2:32" x14ac:dyDescent="0.25">
      <c r="B32" s="4">
        <v>29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</row>
    <row r="33" spans="2:32" x14ac:dyDescent="0.25">
      <c r="B33" s="4">
        <v>30</v>
      </c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</row>
    <row r="34" spans="2:32" x14ac:dyDescent="0.25">
      <c r="B34" s="10"/>
    </row>
    <row r="35" spans="2:32" x14ac:dyDescent="0.25">
      <c r="B35" s="15" t="s">
        <v>6</v>
      </c>
      <c r="C35" t="s">
        <v>65</v>
      </c>
    </row>
    <row r="36" spans="2:32" x14ac:dyDescent="0.25">
      <c r="B36" s="15" t="s">
        <v>7</v>
      </c>
      <c r="C36" t="s">
        <v>94</v>
      </c>
    </row>
    <row r="37" spans="2:32" x14ac:dyDescent="0.25">
      <c r="B37" s="15" t="s">
        <v>92</v>
      </c>
      <c r="C37" t="s">
        <v>62</v>
      </c>
    </row>
    <row r="38" spans="2:32" x14ac:dyDescent="0.25">
      <c r="B38" s="15" t="s">
        <v>107</v>
      </c>
      <c r="C38" t="s">
        <v>63</v>
      </c>
    </row>
    <row r="39" spans="2:32" x14ac:dyDescent="0.25">
      <c r="B39" s="15" t="s">
        <v>114</v>
      </c>
      <c r="C39" t="s">
        <v>64</v>
      </c>
    </row>
    <row r="40" spans="2:32" x14ac:dyDescent="0.25">
      <c r="B40" s="15" t="s">
        <v>125</v>
      </c>
      <c r="C40" t="s">
        <v>68</v>
      </c>
    </row>
    <row r="41" spans="2:32" x14ac:dyDescent="0.25">
      <c r="B41" s="15" t="s">
        <v>126</v>
      </c>
      <c r="C41" t="s">
        <v>17</v>
      </c>
    </row>
    <row r="42" spans="2:32" x14ac:dyDescent="0.25">
      <c r="B42" s="15" t="s">
        <v>127</v>
      </c>
      <c r="C42" t="s">
        <v>79</v>
      </c>
    </row>
    <row r="43" spans="2:32" x14ac:dyDescent="0.25">
      <c r="B43" s="15" t="s">
        <v>128</v>
      </c>
      <c r="C43" t="s">
        <v>80</v>
      </c>
    </row>
    <row r="44" spans="2:32" x14ac:dyDescent="0.25">
      <c r="B44" s="15" t="s">
        <v>129</v>
      </c>
      <c r="C44" t="s">
        <v>10</v>
      </c>
    </row>
    <row r="45" spans="2:32" x14ac:dyDescent="0.25">
      <c r="B45" s="15" t="s">
        <v>130</v>
      </c>
      <c r="C45" t="s">
        <v>11</v>
      </c>
    </row>
    <row r="46" spans="2:32" x14ac:dyDescent="0.25">
      <c r="B46" s="15" t="s">
        <v>131</v>
      </c>
      <c r="C46" t="s">
        <v>97</v>
      </c>
    </row>
    <row r="47" spans="2:32" x14ac:dyDescent="0.25">
      <c r="B47" s="15" t="s">
        <v>132</v>
      </c>
      <c r="C47" t="s">
        <v>98</v>
      </c>
    </row>
    <row r="48" spans="2:32" x14ac:dyDescent="0.25">
      <c r="B48" s="15" t="s">
        <v>133</v>
      </c>
      <c r="C48" t="s">
        <v>99</v>
      </c>
    </row>
    <row r="49" spans="2:3" x14ac:dyDescent="0.25">
      <c r="B49" s="15" t="s">
        <v>134</v>
      </c>
      <c r="C49" t="s">
        <v>12</v>
      </c>
    </row>
    <row r="50" spans="2:3" x14ac:dyDescent="0.25">
      <c r="B50" s="15" t="s">
        <v>135</v>
      </c>
      <c r="C50" t="s">
        <v>13</v>
      </c>
    </row>
    <row r="51" spans="2:3" x14ac:dyDescent="0.25">
      <c r="B51" s="15" t="s">
        <v>136</v>
      </c>
      <c r="C51" t="s">
        <v>14</v>
      </c>
    </row>
    <row r="52" spans="2:3" x14ac:dyDescent="0.25">
      <c r="B52" s="15" t="s">
        <v>137</v>
      </c>
      <c r="C52" t="s">
        <v>15</v>
      </c>
    </row>
    <row r="53" spans="2:3" x14ac:dyDescent="0.25">
      <c r="B53" s="15"/>
    </row>
    <row r="54" spans="2:3" x14ac:dyDescent="0.25">
      <c r="B54" s="15"/>
    </row>
    <row r="55" spans="2:3" x14ac:dyDescent="0.25">
      <c r="B55" s="15" t="s">
        <v>138</v>
      </c>
      <c r="C55" t="s">
        <v>16</v>
      </c>
    </row>
    <row r="56" spans="2:3" x14ac:dyDescent="0.25">
      <c r="B56" s="2"/>
    </row>
  </sheetData>
  <pageMargins left="0.7" right="0.7" top="0.75" bottom="0.75" header="0.3" footer="0.3"/>
  <ignoredErrors>
    <ignoredError sqref="B35:B55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3.2.1 Áreas SE</vt:lpstr>
      <vt:lpstr>3.2.2 Subestaciones</vt:lpstr>
      <vt:lpstr>3.2.3 Edificios SE</vt:lpstr>
      <vt:lpstr>3.2.4 Patios</vt:lpstr>
      <vt:lpstr>3.2.5 Paños</vt:lpstr>
      <vt:lpstr>3.2.6a Transformadores Técnico</vt:lpstr>
      <vt:lpstr>3.2.6b Transformadores Año Base</vt:lpstr>
      <vt:lpstr>3.2.7 Elementos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Bryan Bizarro</dc:creator>
  <cp:lastModifiedBy>Bryan Bizarro</cp:lastModifiedBy>
  <dcterms:created xsi:type="dcterms:W3CDTF">2025-08-04T18:54:04Z</dcterms:created>
  <dcterms:modified xsi:type="dcterms:W3CDTF">2026-01-08T14:05:07Z</dcterms:modified>
</cp:coreProperties>
</file>